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5456" windowHeight="12384"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<sst xmlns="http://schemas.openxmlformats.org/spreadsheetml/2006/main" count="425" uniqueCount="262">
  <si>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G.</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</si>
  <si>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</si>
  <si>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 xml:space="preserve">.  Start-up budget assumptions with </t>
    </r>
    <r>
      <rPr>
        <b/>
        <sz val="10"/>
        <rFont val="Arial"/>
        <family val="2"/>
      </rPr>
      <t>rationale</t>
    </r>
    <r>
      <rPr>
        <sz val="10"/>
        <rFont val="Arial"/>
        <family val="2"/>
      </rPr>
      <t xml:space="preserve"> are included for each line item identified on Start-up Budget.</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</si>
  <si>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</si>
  <si>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</si>
  <si>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Operating budget</t>
    </r>
    <r>
      <rPr>
        <sz val="10"/>
        <rFont val="Arial"/>
        <family val="2"/>
      </rPr>
      <t xml:space="preserve">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</si>
  <si>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</si>
  <si>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 xml:space="preserve">Insufficient monitoring explained in the narrative. </t>
    </r>
    <r>
      <rPr>
        <b/>
        <sz val="10"/>
        <rFont val="Arial"/>
        <family val="2"/>
      </rPr>
      <t>The revised application package provides a detailed monitoring program.</t>
    </r>
  </si>
  <si>
    <r>
      <t xml:space="preserve">Rdg - PO's do not align with instructional activities; unreasonable amount of time for PO's being assessed. Instruction and student activities do not address the performance objectives cited. </t>
    </r>
    <r>
      <rPr>
        <b/>
        <sz val="10"/>
        <rFont val="Arial"/>
        <family val="2"/>
      </rPr>
      <t>The revised application package includes instruction that aligns with the PO.</t>
    </r>
  </si>
  <si>
    <r>
      <t xml:space="preserve">Scoring rubric is problematic and impossible to determine mastery.  </t>
    </r>
    <r>
      <rPr>
        <b/>
        <sz val="10"/>
        <rFont val="Arial"/>
        <family val="2"/>
      </rPr>
      <t xml:space="preserve">Scoring rubrics for assessments meet the criteria. </t>
    </r>
  </si>
  <si>
    <r>
      <t>Writing-Instruction does not align with PO for mastery.</t>
    </r>
    <r>
      <rPr>
        <b/>
        <sz val="10"/>
        <rFont val="Arial"/>
        <family val="2"/>
      </rPr>
      <t xml:space="preserve"> The revised application package provides instruction that aligns with POs stated and meets the criteria. </t>
    </r>
  </si>
  <si>
    <r>
      <t xml:space="preserve">Reading - An assessment is described but not attached.  Writing - An assessment is described but not attached.   Math - An assessment is attached, but it is simply an example of what one problem might look like p50.  </t>
    </r>
    <r>
      <rPr>
        <b/>
        <sz val="10"/>
        <rFont val="Arial"/>
        <family val="2"/>
      </rPr>
      <t>Subject area assessments in application meet the criteria.</t>
    </r>
  </si>
  <si>
    <r>
      <t xml:space="preserve">Reading: The assessment provided does not align with the PO to master. Writing: The assessment does not align with the PO. Math: Cannot verify. </t>
    </r>
    <r>
      <rPr>
        <b/>
        <sz val="10"/>
        <rFont val="Arial"/>
        <family val="2"/>
      </rPr>
      <t>Reading: The new lesson includes an assessment that aligns with the PO. Writing: A new assessment was provided that now aligns to the PO.</t>
    </r>
  </si>
  <si>
    <r>
      <t xml:space="preserve">Reading: Scoring rubric does not align with the PO. Writing: Rubric does not align with PO. Math: Cannot verify. </t>
    </r>
    <r>
      <rPr>
        <b/>
        <sz val="10"/>
        <rFont val="Arial"/>
        <family val="2"/>
      </rPr>
      <t>Scoring rubrics for assessments meet the criteria for this section.</t>
    </r>
  </si>
  <si>
    <r>
      <t>Expenditures</t>
    </r>
    <r>
      <rPr>
        <sz val="10"/>
        <rFont val="Arial"/>
        <family val="2"/>
      </rPr>
      <t xml:space="preserve">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 (including required employer contribution)</t>
    </r>
    <r>
      <rPr>
        <sz val="10"/>
        <rFont val="Arial"/>
        <family val="2"/>
      </rPr>
      <t xml:space="preserve"> as described in the business plan.</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</si>
  <si>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</si>
  <si>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</si>
  <si>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</si>
  <si>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</si>
  <si>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</si>
  <si>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</si>
  <si>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</si>
  <si>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Comprehensive Program of Instruction – </t>
  </si>
  <si>
    <t>Comprehensive Program of Instruction – Curricular Emphasis</t>
  </si>
  <si>
    <t xml:space="preserve">Kindergarten </t>
  </si>
  <si>
    <t xml:space="preserve">First Grade </t>
  </si>
  <si>
    <t xml:space="preserve">Second Grade </t>
  </si>
  <si>
    <t xml:space="preserve">Third Grade </t>
  </si>
  <si>
    <t xml:space="preserve">Fourth Grade </t>
  </si>
  <si>
    <t>Comprehensive Program of Instruction –Monitoring</t>
  </si>
  <si>
    <t>Comprehensive Program of Instruction – Special Education</t>
  </si>
  <si>
    <t>Detailed Business Plan - Business Description</t>
  </si>
  <si>
    <t>Detailed Business Plan - Governance Structure</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</si>
  <si>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</si>
  <si>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</si>
  <si>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</si>
  <si>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</si>
  <si>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</si>
  <si>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</si>
  <si>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</si>
  <si>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</si>
  <si>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</si>
  <si>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</si>
  <si>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</si>
  <si>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</si>
  <si>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</si>
  <si>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</si>
  <si>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</si>
  <si>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 TOTAL</t>
  </si>
  <si>
    <t>Section 1.2</t>
  </si>
  <si>
    <t>1.2a</t>
  </si>
  <si>
    <t>1.2b</t>
  </si>
  <si>
    <t>1.2 TOTAL</t>
  </si>
  <si>
    <t>Section 1.3K</t>
  </si>
  <si>
    <t>1.3Ka</t>
  </si>
  <si>
    <t>1.3Kb</t>
  </si>
  <si>
    <t>1.3Kc</t>
  </si>
  <si>
    <t>1.3Kd</t>
  </si>
  <si>
    <t>1.3Ke</t>
  </si>
  <si>
    <t>1.3K TOTAL</t>
  </si>
  <si>
    <t>Section1.3.1</t>
  </si>
  <si>
    <t>1.3.1a</t>
  </si>
  <si>
    <t>1.3.1b</t>
  </si>
  <si>
    <t>1.3.1c</t>
  </si>
  <si>
    <t>1.3.1d</t>
  </si>
  <si>
    <t>1.3.1e</t>
  </si>
  <si>
    <t>1.3.1 TOTAL</t>
  </si>
  <si>
    <t>Section 1.3.2</t>
  </si>
  <si>
    <t>1.3.2a</t>
  </si>
  <si>
    <t>1.3.2b</t>
  </si>
  <si>
    <t>1.3.2c</t>
  </si>
  <si>
    <t>1.3.2d</t>
  </si>
  <si>
    <t>1.3.2e</t>
  </si>
  <si>
    <t>1.3.2 TOTAL</t>
  </si>
  <si>
    <t>Section 1.3.3</t>
  </si>
  <si>
    <t>1.3.3a</t>
  </si>
  <si>
    <t>1.3.3b</t>
  </si>
  <si>
    <t>1.3.3c</t>
  </si>
  <si>
    <t>1.3.3d</t>
  </si>
  <si>
    <t>1.3.3e</t>
  </si>
  <si>
    <t>1.3.3 TOTAL</t>
  </si>
  <si>
    <t>Section 1.3.4</t>
  </si>
  <si>
    <t>1.3.4a</t>
  </si>
  <si>
    <t>1.3.4b</t>
  </si>
  <si>
    <t>1.3.4c</t>
  </si>
  <si>
    <t>1.3.4d</t>
  </si>
  <si>
    <t>1.3.4e</t>
  </si>
  <si>
    <t>1.3.4 TOTAL</t>
  </si>
  <si>
    <t>Section 1.4</t>
  </si>
  <si>
    <t>1.4a</t>
  </si>
  <si>
    <t>1.4b</t>
  </si>
  <si>
    <t>1.4c</t>
  </si>
  <si>
    <t>1.4 TOTAL</t>
  </si>
  <si>
    <t>Section 1.5</t>
  </si>
  <si>
    <t>1.5a</t>
  </si>
  <si>
    <t>1.5b</t>
  </si>
  <si>
    <t>1.5c</t>
  </si>
  <si>
    <t>1.5d</t>
  </si>
  <si>
    <t>1.5e</t>
  </si>
  <si>
    <t>1.5f</t>
  </si>
  <si>
    <t>1.5 TOTAL</t>
  </si>
  <si>
    <t>Section 2.1</t>
  </si>
  <si>
    <t>2.1a</t>
  </si>
  <si>
    <t>2.1b</t>
  </si>
  <si>
    <t>2.1 TOTAL</t>
  </si>
  <si>
    <t>Section 2.2</t>
  </si>
  <si>
    <t>2.2 TOTAL</t>
  </si>
  <si>
    <t>Section 2.3</t>
  </si>
  <si>
    <t>2.3a</t>
  </si>
  <si>
    <t>2.3 TOTAL</t>
  </si>
  <si>
    <t>Section 2.4</t>
  </si>
  <si>
    <t>2.4a</t>
  </si>
  <si>
    <t>2.4b</t>
  </si>
  <si>
    <t>2.4c</t>
  </si>
  <si>
    <t>2.4 TOTAL</t>
  </si>
  <si>
    <t>Section 2.5</t>
  </si>
  <si>
    <t>2.5a</t>
  </si>
  <si>
    <t>2.5b</t>
  </si>
  <si>
    <t>2.5 TOTAL</t>
  </si>
  <si>
    <t>Section 2.6</t>
  </si>
  <si>
    <t>2.6a</t>
  </si>
  <si>
    <t>2.6 TOTAL</t>
  </si>
  <si>
    <t>Section 2.7</t>
  </si>
  <si>
    <t>2.7a</t>
  </si>
  <si>
    <t>2.7b</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</si>
  <si>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</si>
  <si>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</si>
  <si>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</si>
  <si>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</si>
  <si>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</si>
  <si>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</si>
  <si>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</si>
  <si>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</si>
  <si>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</si>
  <si>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</si>
  <si>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</si>
  <si>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</si>
  <si>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</si>
  <si>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</si>
  <si>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</si>
  <si>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</si>
  <si>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</si>
  <si>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</si>
  <si>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</si>
  <si>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</si>
  <si>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</si>
  <si>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</si>
  <si>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</si>
  <si>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 TOTAL</t>
  </si>
  <si>
    <t>Grand Total</t>
  </si>
  <si>
    <t>SUMMARY</t>
  </si>
  <si>
    <t>CONCLUSION</t>
  </si>
  <si>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</si>
  <si>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who needs it,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</si>
  <si>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</si>
  <si>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</si>
  <si>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 xml:space="preserve">K-8 Needs Analysis narrative provides an explanation of need within the selected community and includes a </t>
    </r>
    <r>
      <rPr>
        <b/>
        <sz val="10"/>
        <rFont val="Arial"/>
        <family val="2"/>
      </rPr>
      <t>description</t>
    </r>
    <r>
      <rPr>
        <sz val="10"/>
        <rFont val="Arial"/>
        <family val="2"/>
      </rPr>
      <t xml:space="preserve"> of the community,</t>
    </r>
    <r>
      <rPr>
        <b/>
        <sz val="10"/>
        <rFont val="Arial"/>
        <family val="2"/>
      </rPr>
      <t xml:space="preserve"> identification</t>
    </r>
    <r>
      <rPr>
        <sz val="10"/>
        <rFont val="Arial"/>
        <family val="2"/>
      </rPr>
      <t xml:space="preserve"> of the target population, and an </t>
    </r>
    <r>
      <rPr>
        <b/>
        <sz val="10"/>
        <rFont val="Arial"/>
        <family val="2"/>
      </rPr>
      <t>explanation</t>
    </r>
    <r>
      <rPr>
        <sz val="10"/>
        <rFont val="Arial"/>
        <family val="2"/>
      </rPr>
      <t xml:space="preserve"> of how the community will benefit from the school.</t>
    </r>
  </si>
  <si>
    <r>
      <t xml:space="preserve">Narrative says you will hire a business manager. Not in the staff budget. Purchased services narrative specifically excludes accounting services and references a separte line item. However, I don't see it anywhere else. Also, flow chart references a CEO but this position is not included in budget. </t>
    </r>
    <r>
      <rPr>
        <b/>
        <sz val="10"/>
        <rFont val="Arial"/>
        <family val="2"/>
      </rPr>
      <t>The revised application provides a detailed description of the operating expenses which are consistent with the application.</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</si>
  <si>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</si>
  <si>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described</t>
    </r>
    <r>
      <rPr>
        <sz val="10"/>
        <rFont val="Arial"/>
        <family val="2"/>
      </rPr>
      <t xml:space="preserve">, </t>
    </r>
    <r>
      <rPr>
        <b/>
        <sz val="10"/>
        <rFont val="Arial"/>
        <family val="2"/>
      </rPr>
      <t>support</t>
    </r>
    <r>
      <rPr>
        <sz val="10"/>
        <rFont val="Arial"/>
        <family val="2"/>
      </rPr>
      <t xml:space="preserve"> the philosophy and include the </t>
    </r>
    <r>
      <rPr>
        <b/>
        <sz val="10"/>
        <rFont val="Arial"/>
        <family val="2"/>
      </rPr>
      <t>rationale</t>
    </r>
    <r>
      <rPr>
        <sz val="10"/>
        <rFont val="Arial"/>
        <family val="2"/>
      </rPr>
      <t xml:space="preserve"> for using such methods with the targeted population.  </t>
    </r>
  </si>
  <si>
    <r>
      <t xml:space="preserve">K-8 Student Achievement Goals are </t>
    </r>
    <r>
      <rPr>
        <b/>
        <sz val="10"/>
        <rFont val="Arial"/>
        <family val="2"/>
      </rPr>
      <t>performance-based, specific, measurable, attainable, and timely</t>
    </r>
    <r>
      <rPr>
        <sz val="10"/>
        <rFont val="Arial"/>
        <family val="2"/>
      </rPr>
      <t xml:space="preserve">.  </t>
    </r>
  </si>
  <si>
    <r>
      <t xml:space="preserve">K-8 Action steps to accomplish and monitor each accompanied goal must </t>
    </r>
    <r>
      <rPr>
        <b/>
        <sz val="10"/>
        <rFont val="Arial"/>
        <family val="2"/>
      </rPr>
      <t>identify</t>
    </r>
    <r>
      <rPr>
        <sz val="10"/>
        <rFont val="Arial"/>
        <family val="2"/>
      </rPr>
      <t xml:space="preserve"> the steps for how the goal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the evaluation and revision of the goal over time.  </t>
    </r>
  </si>
  <si>
    <t xml:space="preserve">Identical language to another unrelated application.  When this application has the exact same terminology and mistakes as another unrelated application it is apparent this was a "cookie cutter" application.  The applicants did not 1)complete the application process themselves and 2)  read through the application to insure consistency and make sure grammatical and spelling errors have been corrected. </t>
  </si>
  <si>
    <t>C</t>
  </si>
  <si>
    <r>
      <t xml:space="preserve">On average wording for Meets and Exeeds scoring for student performance on AIMS is not measurable, nor does it address required meets and exceeds rates. </t>
    </r>
    <r>
      <rPr>
        <b/>
        <sz val="10"/>
        <rFont val="Arial"/>
        <family val="2"/>
      </rPr>
      <t xml:space="preserve">The revised application package includes a more detailed explanation of student achievement goals and an "enhanced learning and integration" goal. </t>
    </r>
  </si>
  <si>
    <r>
      <t xml:space="preserve">Math: Old PO was used. Cannot verify alignment with instruction, student activity, and assessment to the State Standard PO. </t>
    </r>
    <r>
      <rPr>
        <b/>
        <sz val="10"/>
        <rFont val="Arial"/>
        <family val="2"/>
      </rPr>
      <t>The revised application package provides the updated Arizona Academic Standard.</t>
    </r>
  </si>
  <si>
    <r>
      <t xml:space="preserve">Need to address the cycles of the expenses in more realistic terms and not just in equal monthly payments. </t>
    </r>
    <r>
      <rPr>
        <b/>
        <sz val="10"/>
        <rFont val="Arial"/>
        <family val="2"/>
      </rPr>
      <t xml:space="preserve">The revised application package clarifies that the first year month-by-month cash flow budget sheet reflects the operating budget information provided in the narrative. </t>
    </r>
  </si>
  <si>
    <r>
      <t xml:space="preserve">Budget is inconsistent with narrative in special education. </t>
    </r>
    <r>
      <rPr>
        <b/>
        <sz val="10"/>
        <rFont val="Arial"/>
        <family val="2"/>
      </rPr>
      <t>The revised application package provides a detailed explanation of the expenditures.</t>
    </r>
  </si>
  <si>
    <r>
      <t xml:space="preserve">Not able to replicate revenue figure given on the operating budget. </t>
    </r>
    <r>
      <rPr>
        <b/>
        <sz val="10"/>
        <rFont val="Arial"/>
        <family val="2"/>
      </rPr>
      <t>The revised application package clarifies that the state aid revenues appropriately reflect statutory requirements and realistic student projections.</t>
    </r>
  </si>
  <si>
    <r>
      <t xml:space="preserve">The activities do not align with the performance objectives cited. </t>
    </r>
    <r>
      <rPr>
        <b/>
        <sz val="10"/>
        <rFont val="Arial"/>
        <family val="2"/>
      </rPr>
      <t>The revised application package includes student acitivites that align with the PO for reading.</t>
    </r>
  </si>
  <si>
    <r>
      <t xml:space="preserve">The section does not explain assumptions for each line item. </t>
    </r>
    <r>
      <rPr>
        <b/>
        <sz val="10"/>
        <rFont val="Arial"/>
        <family val="2"/>
      </rPr>
      <t>Assumptions for each item are listed in the revised application package (attachment G).</t>
    </r>
  </si>
  <si>
    <r>
      <t xml:space="preserve">Plan for how students will transition out of remediation is unclear. </t>
    </r>
    <r>
      <rPr>
        <b/>
        <sz val="10"/>
        <rFont val="Arial"/>
        <family val="2"/>
      </rPr>
      <t>A more detailed explanation of remediation is provided in the revised application package.</t>
    </r>
  </si>
  <si>
    <r>
      <t xml:space="preserve">Need further clarification in other sections such as Business Manager, Principal, employee benefits. </t>
    </r>
    <r>
      <rPr>
        <b/>
        <sz val="10"/>
        <rFont val="Arial"/>
        <family val="2"/>
      </rPr>
      <t>Expenditures for personnel have been clarified in the revised application package.</t>
    </r>
  </si>
  <si>
    <r>
      <t xml:space="preserve">Need further clarification in other sections such as Business Manager, Principal, employee benefits, computer needs, etc. </t>
    </r>
    <r>
      <rPr>
        <b/>
        <sz val="10"/>
        <rFont val="Arial"/>
        <family val="2"/>
      </rPr>
      <t>The revised application package includes a full description of how the school is able to sustain itself and that the expenditures do not exceed revenues.</t>
    </r>
  </si>
  <si>
    <r>
      <t xml:space="preserve">Refer back to 2.9m.  </t>
    </r>
    <r>
      <rPr>
        <b/>
        <sz val="10"/>
        <rFont val="Arial"/>
        <family val="2"/>
      </rPr>
      <t>The revised application package provides a budget that aligns with the narrative and provides clarification that the school will be able to sustain itself.</t>
    </r>
  </si>
  <si>
    <r>
      <t xml:space="preserve">Promotion and retention plan is inconsistent. </t>
    </r>
    <r>
      <rPr>
        <b/>
        <sz val="10"/>
        <rFont val="Arial"/>
        <family val="2"/>
      </rPr>
      <t>A more detailed and clearer explanation of promotion and retention plans is provided in the revised application package.</t>
    </r>
  </si>
  <si>
    <r>
      <t xml:space="preserve">Math: Old PO was used. Cannot verify alignment with instruction, student activity, and assessment to the State Standard PO. </t>
    </r>
    <r>
      <rPr>
        <b/>
        <sz val="10"/>
        <rFont val="Arial"/>
        <family val="2"/>
      </rPr>
      <t>The revised application package provides the updated Arizona Academic Standard for Math.</t>
    </r>
  </si>
  <si>
    <r>
      <t xml:space="preserve">The reading assessment does not align with the cited performance objectives. </t>
    </r>
    <r>
      <rPr>
        <b/>
        <sz val="10"/>
        <rFont val="Arial"/>
        <family val="2"/>
      </rPr>
      <t>The assessments meet the scoring criteria.</t>
    </r>
  </si>
  <si>
    <r>
      <t xml:space="preserve">Math: Old PO was used. Cannot verify alignment with instruction, student activity, and assessment to the State Standard PO. </t>
    </r>
    <r>
      <rPr>
        <b/>
        <sz val="10"/>
        <rFont val="Arial"/>
        <family val="2"/>
      </rPr>
      <t>The revised application package includes updated Arizona Academic Standards.</t>
    </r>
  </si>
  <si>
    <r>
      <t xml:space="preserve">Math - The student activities section is the very same wording as the writing student activities section.  There are no math activities to evaluate student performance. </t>
    </r>
    <r>
      <rPr>
        <b/>
        <sz val="10"/>
        <rFont val="Arial"/>
        <family val="2"/>
      </rPr>
      <t>Student activities correspond to teacher instruction in the revised application package.</t>
    </r>
  </si>
  <si>
    <r>
      <t xml:space="preserve">Reading: Mastery not covered in instruction. Reading: </t>
    </r>
    <r>
      <rPr>
        <b/>
        <sz val="10"/>
        <rFont val="Arial"/>
        <family val="2"/>
      </rPr>
      <t>The revised application package includes instruction that aligns with the PO.</t>
    </r>
  </si>
  <si>
    <r>
      <t xml:space="preserve">Reading: Teacher instruction for mastery not included. Writing: Pos do not match. Math: Old POs used. </t>
    </r>
    <r>
      <rPr>
        <b/>
        <sz val="10"/>
        <rFont val="Arial"/>
        <family val="2"/>
      </rPr>
      <t>Student activities correspond to teacher instruction.</t>
    </r>
  </si>
  <si>
    <r>
      <t xml:space="preserve">Reading: The assessment does not align with the PO. It is a writing assessment. Math: Old POs used. </t>
    </r>
    <r>
      <rPr>
        <b/>
        <sz val="10"/>
        <rFont val="Arial"/>
        <family val="2"/>
      </rPr>
      <t>Subject area assessments are summative and align with the PO.</t>
    </r>
  </si>
  <si>
    <r>
      <t xml:space="preserve">Reading: The rubric states 75% needed for mastery. Not the 80% required from the promotion and retention plan. </t>
    </r>
    <r>
      <rPr>
        <b/>
        <sz val="10"/>
        <rFont val="Arial"/>
        <family val="2"/>
      </rPr>
      <t>Scoring rubrics provided for each assessment meet the criteria.</t>
    </r>
  </si>
  <si>
    <r>
      <t>Reading: Instruction does not align with PO to master. Writing: Instruction does no align with POs included. Math: Cannot verify.</t>
    </r>
    <r>
      <rPr>
        <b/>
        <sz val="10"/>
        <rFont val="Arial"/>
        <family val="2"/>
      </rPr>
      <t xml:space="preserve"> The revised application package includes instruction that aligns with the POs.</t>
    </r>
  </si>
  <si>
    <r>
      <t xml:space="preserve">Reading: Student acitvities do not cover the PO intended for mastery. Writing: Student activities do not align with given PO.  Math: Cannot verify. </t>
    </r>
    <r>
      <rPr>
        <b/>
        <sz val="10"/>
        <rFont val="Arial"/>
        <family val="2"/>
      </rPr>
      <t xml:space="preserve">Student activities align with the POs provided and correspond to instruction. </t>
    </r>
  </si>
  <si>
    <r>
      <t xml:space="preserve">Reading - There is no instruction for homonyms which are listed in the performance objective for mastery along with synonyms and antonyms. Writing: Instruction doesn't match PO. </t>
    </r>
    <r>
      <rPr>
        <b/>
        <sz val="10"/>
        <rFont val="Arial"/>
        <family val="2"/>
      </rPr>
      <t xml:space="preserve"> The revised application package includes instruction that aligns with the POs.</t>
    </r>
  </si>
  <si>
    <r>
      <t xml:space="preserve">Reading: Student activities do not align with the PO. Writing: Student activity does not match PO. Math: Cannot verify. </t>
    </r>
    <r>
      <rPr>
        <b/>
        <sz val="10"/>
        <rFont val="Arial"/>
        <family val="2"/>
      </rPr>
      <t>Student activities align with the PO.</t>
    </r>
  </si>
  <si>
    <r>
      <t xml:space="preserve">Reading: Student assessment not provided.Writing: Assessment does not align with PO to master. Math: Cannot verify.Science: graphs mentioned in assessment but not included. </t>
    </r>
    <r>
      <rPr>
        <b/>
        <sz val="10"/>
        <rFont val="Arial"/>
        <family val="2"/>
      </rPr>
      <t>Assessments align with the POs and allow students to demonstrate proficiency.</t>
    </r>
  </si>
  <si>
    <r>
      <t xml:space="preserve">Reading: Rubric not provided. Writing: The 6 traits rubric does not  align with PO. Math: Cannot verify. </t>
    </r>
    <r>
      <rPr>
        <b/>
        <sz val="10"/>
        <rFont val="Arial"/>
        <family val="2"/>
      </rPr>
      <t>Scoring rubrics were provided for assessments that meet the criteria.</t>
    </r>
  </si>
  <si>
    <r>
      <t xml:space="preserve">While there is a description of an administrative plan for monitoring the integration of State Academic Standards, the response does not specify when monitoring student mastery of state academic standards will occur or the frequency of such observations during the course of the school year. </t>
    </r>
    <r>
      <rPr>
        <b/>
        <sz val="10"/>
        <rFont val="Arial"/>
        <family val="2"/>
      </rPr>
      <t>The revised application package includes  the administrative plan for monitoring integration of the standards.</t>
    </r>
  </si>
  <si>
    <r>
      <t xml:space="preserve">No mention of the rationale of the placement options. </t>
    </r>
    <r>
      <rPr>
        <b/>
        <sz val="10"/>
        <rFont val="Arial"/>
        <family val="2"/>
      </rPr>
      <t>A rationale for placement options is included in the revised application package.</t>
    </r>
  </si>
  <si>
    <r>
      <t>The financial responsibility provided is vague.</t>
    </r>
    <r>
      <rPr>
        <b/>
        <sz val="10"/>
        <rFont val="Arial"/>
        <family val="2"/>
      </rPr>
      <t xml:space="preserve"> A statement which acknowledges the financial responsibility is in the  application package.</t>
    </r>
  </si>
  <si>
    <r>
      <t xml:space="preserve">2.4c indicates no less than 1 member on board of directors while all other references, including the bylaws, state 2-7 directors. In addition, title page states only 2 governing board members even though other parts of the application indicate parents and community members will be added later. </t>
    </r>
    <r>
      <rPr>
        <b/>
        <sz val="10"/>
        <rFont val="Arial"/>
        <family val="2"/>
      </rPr>
      <t>Clarification of the board of directors and governing body is provided in the revised application package.</t>
    </r>
  </si>
  <si>
    <r>
      <t xml:space="preserve">Does not address core academics or the variation in schedules for the elementary grades vs. middle school. </t>
    </r>
    <r>
      <rPr>
        <b/>
        <sz val="10"/>
        <rFont val="Arial"/>
        <family val="2"/>
      </rPr>
      <t>The revised application includes a weekly schedule that demonstrates compliance with statutory requirements and meets the criteria.</t>
    </r>
  </si>
  <si>
    <r>
      <t xml:space="preserve">There is no discussion re: timeline for remodel and a plan B if the building is not ready.  Confirming facility is ready for use in June seems a bit late given the remodeling that is necessary. Time line for instructional staff hiring seems late. </t>
    </r>
    <r>
      <rPr>
        <b/>
        <sz val="10"/>
        <rFont val="Arial"/>
        <family val="2"/>
      </rPr>
      <t>The timeline in the revised application package meets the criteria.</t>
    </r>
  </si>
  <si>
    <r>
      <t xml:space="preserve">The market analysis in itself is not convincing that there is a need. No information given on academic achievement of existing schools, overcrowding, etc that would lead one to believe that 175 students would leave  existing schools for AAS. If this is an already existing school site changing to a charter, the application should be clear about this.  </t>
    </r>
    <r>
      <rPr>
        <b/>
        <sz val="10"/>
        <rFont val="Arial"/>
        <family val="2"/>
      </rPr>
      <t>The application package's advertising and promotion plan meets the criteria.</t>
    </r>
  </si>
  <si>
    <r>
      <t xml:space="preserve">PLC Curriculum Director, PLC Superintendent-these are not listed in 2.8a personnel. Application not consistent with budget and personnel.  </t>
    </r>
    <r>
      <rPr>
        <b/>
        <sz val="10"/>
        <rFont val="Arial"/>
        <family val="2"/>
      </rPr>
      <t>The revised application package provided a detailed plan for recruiting, hiring and training of instructional staff.</t>
    </r>
  </si>
  <si>
    <r>
      <t xml:space="preserve">Business Manager not mentioned any where else.  Need to clarify employee and consulting service.  Principal seems to have duties that should be assigned to the Business Manager. </t>
    </r>
    <r>
      <rPr>
        <b/>
        <sz val="10"/>
        <rFont val="Arial"/>
        <family val="2"/>
      </rPr>
      <t>The revised application package provides an administrative plan that meets the criteria.</t>
    </r>
  </si>
  <si>
    <r>
      <t xml:space="preserve">Not clear on how to pay all teachers, regardless of experience, the same starting pay.  If you intend to give credit for experience, this budget item needs to be addressed. Need more detailed explanation on the planning portion for the three year operating budget. </t>
    </r>
    <r>
      <rPr>
        <b/>
        <sz val="10"/>
        <rFont val="Arial"/>
        <family val="2"/>
      </rPr>
      <t>The revised application package provides a narrative which meets the criteria.</t>
    </r>
  </si>
  <si>
    <r>
      <t xml:space="preserve">The school has a population identification of a multi-cultural base and does not address diversified learning or project based learning within the narrative or lesson scope. Identification of Target Population is incomplete and vague.  </t>
    </r>
    <r>
      <rPr>
        <b/>
        <sz val="10"/>
        <rFont val="Arial"/>
        <family val="2"/>
      </rPr>
      <t xml:space="preserve">A  detailed description of the target population is included. </t>
    </r>
    <r>
      <rPr>
        <sz val="10"/>
        <rFont val="Arial"/>
        <family val="0"/>
      </rPr>
      <t xml:space="preserve">
</t>
    </r>
  </si>
  <si>
    <r>
      <t>While there is a description of a plan to be used by teachers for monitoring the integration of State Academic Standards, the response does not specify when monitoring student mastery of state academic standards will occur or the frequency of such observations during the course of the school year.</t>
    </r>
    <r>
      <rPr>
        <b/>
        <sz val="10"/>
        <rFont val="Arial"/>
        <family val="2"/>
      </rPr>
      <t xml:space="preserve"> The revised application package includes a plan for monitoring student proficiency in performance objectives.</t>
    </r>
  </si>
  <si>
    <r>
      <t xml:space="preserve">Concerned that no plans have been made for ELL students.  Area has large Hispanic population with surrounding schools having an ELL population between 25%-40% based on applicants own market analysis.  A part time, specialty Spanish teacher is not an ELL program. </t>
    </r>
    <r>
      <rPr>
        <b/>
        <sz val="10"/>
        <rFont val="Arial"/>
        <family val="2"/>
      </rPr>
      <t>The narrative regarding personnel meets the scoring criteria.</t>
    </r>
  </si>
  <si>
    <r>
      <t xml:space="preserve">The connection of plan and process is not clear. Curriculum studies every three years does not align with the NCA process. </t>
    </r>
    <r>
      <rPr>
        <b/>
        <sz val="10"/>
        <rFont val="Arial"/>
        <family val="2"/>
      </rPr>
      <t>The revised application package provides action steps to meet the student achievement goals.</t>
    </r>
  </si>
  <si>
    <r>
      <t xml:space="preserve">Explanation of larger numbers depend on availability of aides is not clear. </t>
    </r>
    <r>
      <rPr>
        <b/>
        <sz val="10"/>
        <rFont val="Arial"/>
        <family val="2"/>
      </rPr>
      <t>The explanation in the revised application package addresses class size.</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</si>
  <si>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responsibilities</t>
    </r>
    <r>
      <rPr>
        <sz val="10"/>
        <rFont val="Arial"/>
        <family val="2"/>
      </rPr>
      <t xml:space="preserve">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</si>
  <si>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</si>
  <si>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 xml:space="preserve">describes </t>
    </r>
    <r>
      <rPr>
        <sz val="10"/>
        <rFont val="Arial"/>
        <family val="2"/>
      </rPr>
      <t xml:space="preserve">a plan for securing such placement.  </t>
    </r>
  </si>
  <si>
    <r>
      <t xml:space="preserve">Rdg - incomplete scoring rubric; Math: No assessment or rubric. Writing-rubric not specific to assessment. </t>
    </r>
    <r>
      <rPr>
        <b/>
        <sz val="10"/>
        <rFont val="Arial"/>
        <family val="2"/>
      </rPr>
      <t>Math: No rubric or answer key provided. Writing: the new lesson includes a rubric for the writing assessment that aligns with the POs provided. Reading: Answer keys provided for assessments.</t>
    </r>
  </si>
  <si>
    <r>
      <t xml:space="preserve">See comment in 2.4d. </t>
    </r>
    <r>
      <rPr>
        <b/>
        <sz val="10"/>
        <rFont val="Arial"/>
        <family val="2"/>
      </rPr>
      <t>Clarification that the Corporate Board has final authority is provided in the revised application package.</t>
    </r>
  </si>
  <si>
    <r>
      <t xml:space="preserve">The response omits any reference to how the professional development provided will assist in meeting student academic needs. </t>
    </r>
    <r>
      <rPr>
        <b/>
        <sz val="10"/>
        <rFont val="Arial"/>
        <family val="2"/>
      </rPr>
      <t>Professional development is explained in detail in the revised application.</t>
    </r>
  </si>
  <si>
    <r>
      <t xml:space="preserve">Inadequate market study. </t>
    </r>
    <r>
      <rPr>
        <b/>
        <sz val="10"/>
        <rFont val="Arial"/>
        <family val="2"/>
      </rPr>
      <t>A more detailed market study is provided in the revised application package.</t>
    </r>
  </si>
  <si>
    <r>
      <t xml:space="preserve">Narrative is not consistent with the chart. Job titles are different in narrative than in chart. Reporting structure depicted in chart is not consistent with description (for example, business manager is supposed to report to president of the board - this is not depicted in the chart).  </t>
    </r>
    <r>
      <rPr>
        <b/>
        <sz val="10"/>
        <rFont val="Arial"/>
        <family val="2"/>
      </rPr>
      <t>A clarification of the organizational and communication chart is provided in the revised application package.</t>
    </r>
  </si>
  <si>
    <r>
      <t xml:space="preserve">Comunication flow chart-does not outline what final appeal step(s) are if a parent is unhappy with first decision.Flow chart not reflected in narrative. </t>
    </r>
    <r>
      <rPr>
        <b/>
        <sz val="10"/>
        <rFont val="Arial"/>
        <family val="2"/>
      </rPr>
      <t>An explanation of parent communication is provided in the revised application package.</t>
    </r>
  </si>
  <si>
    <r>
      <t xml:space="preserve">Would like more clarification as to which body (corporate or governing board) has ultimate authority if there is a disagreement between the two. </t>
    </r>
    <r>
      <rPr>
        <b/>
        <sz val="10"/>
        <rFont val="Arial"/>
        <family val="2"/>
      </rPr>
      <t>Clarification that the Corporate Board has final authority is provided in the revised application package.</t>
    </r>
  </si>
  <si>
    <r>
      <t xml:space="preserve">Define early release.  Not clear on the required hours. </t>
    </r>
    <r>
      <rPr>
        <b/>
        <sz val="10"/>
        <rFont val="Arial"/>
        <family val="2"/>
      </rPr>
      <t>The calendar in the revised application package clarifies the times of early release.</t>
    </r>
  </si>
  <si>
    <r>
      <t xml:space="preserve">Benefits breakdown is needed.  No mention of employee medical insurance. Not clear on how to pay all teachers, regardless of experience, the same starting pay.  If you intend to give credit for experience, this budget item needs to be addressed. </t>
    </r>
    <r>
      <rPr>
        <b/>
        <sz val="10"/>
        <rFont val="Arial"/>
        <family val="2"/>
      </rPr>
      <t>Benefits breakdown is provided in the revised application package. Clarification of pay to teachers is also included.</t>
    </r>
  </si>
  <si>
    <r>
      <t xml:space="preserve">Start up narrative and budget do not mention what is needed for facilities during the planning phase. Timeline says lease will be signed in February. No mention of utilities,deposits,rent. Incorrect and inconsistent use of the term "principles."  There are no "principals" listed in the Articles of Incorporation, they are refered to as Directors.  Lack of consistency or clarity with regard to personnel. The lease agreement needs to articulate the time the lease begins. </t>
    </r>
    <r>
      <rPr>
        <b/>
        <sz val="10"/>
        <rFont val="Arial"/>
        <family val="2"/>
      </rPr>
      <t>A detailed description of the planning phase, when first payments start, and timeline are provided in the narrative and covered in the start up budget.</t>
    </r>
  </si>
  <si>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</si>
  <si>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Instruction</t>
    </r>
    <r>
      <rPr>
        <sz val="10"/>
        <rFont val="Arial"/>
        <family val="2"/>
      </rPr>
      <t xml:space="preserve">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</si>
  <si>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</si>
  <si>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Each subject area</t>
    </r>
    <r>
      <rPr>
        <sz val="10"/>
        <rFont val="Arial"/>
        <family val="2"/>
      </rPr>
      <t xml:space="preserve">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</si>
  <si>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t>
    </r>
  </si>
  <si>
    <r>
      <t>Each subject area</t>
    </r>
    <r>
      <rPr>
        <sz val="10"/>
        <rFont val="Arial"/>
        <family val="2"/>
      </rPr>
      <t xml:space="preserve">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</si>
  <si>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</si>
  <si>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</si>
  <si>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</si>
  <si>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</si>
  <si>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</si>
  <si>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</si>
  <si>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</si>
  <si>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</si>
  <si>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</si>
  <si>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</si>
  <si>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</si>
  <si>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color indexed="8"/>
        <rFont val="Arial"/>
        <family val="2"/>
      </rPr>
      <t>consistent</t>
    </r>
    <r>
      <rPr>
        <sz val="10"/>
        <color indexed="8"/>
        <rFont val="Arial"/>
        <family val="2"/>
      </rPr>
      <t xml:space="preserve"> with the </t>
    </r>
    <r>
      <rPr>
        <b/>
        <sz val="10"/>
        <color indexed="8"/>
        <rFont val="Arial"/>
        <family val="2"/>
      </rPr>
      <t xml:space="preserve">articles of incorporation, </t>
    </r>
    <r>
      <rPr>
        <sz val="10"/>
        <color indexed="8"/>
        <rFont val="Arial"/>
        <family val="2"/>
      </rPr>
      <t xml:space="preserve">or other appropriate legal documentation included in the application, and information presented on the </t>
    </r>
    <r>
      <rPr>
        <b/>
        <sz val="10"/>
        <color indexed="8"/>
        <rFont val="Arial"/>
        <family val="2"/>
      </rPr>
      <t>Title Pages</t>
    </r>
    <r>
      <rPr>
        <sz val="10"/>
        <color indexed="8"/>
        <rFont val="Arial"/>
        <family val="2"/>
      </rPr>
      <t xml:space="preserve"> of this application including the </t>
    </r>
    <r>
      <rPr>
        <b/>
        <sz val="10"/>
        <color indexed="8"/>
        <rFont val="Arial"/>
        <family val="2"/>
      </rPr>
      <t xml:space="preserve">Form of Organization </t>
    </r>
    <r>
      <rPr>
        <sz val="10"/>
        <color indexed="8"/>
        <rFont val="Arial"/>
        <family val="2"/>
      </rPr>
      <t xml:space="preserve">and </t>
    </r>
    <r>
      <rPr>
        <b/>
        <sz val="10"/>
        <color indexed="8"/>
        <rFont val="Arial"/>
        <family val="2"/>
      </rPr>
      <t>membership</t>
    </r>
    <r>
      <rPr>
        <sz val="10"/>
        <color indexed="8"/>
        <rFont val="Arial"/>
        <family val="2"/>
      </rPr>
      <t>.</t>
    </r>
  </si>
  <si>
    <t>Detailed Business Plan – Organizational Structure</t>
  </si>
  <si>
    <r>
      <t xml:space="preserve">Corporate Principal(s) and Authorized Representative(s) are </t>
    </r>
    <r>
      <rPr>
        <b/>
        <sz val="10"/>
        <rFont val="Arial"/>
        <family val="2"/>
      </rPr>
      <t>identified</t>
    </r>
    <r>
      <rPr>
        <sz val="10"/>
        <rFont val="Arial"/>
        <family val="2"/>
      </rPr>
      <t xml:space="preserve">, highlighting the </t>
    </r>
    <r>
      <rPr>
        <b/>
        <sz val="10"/>
        <rFont val="Arial"/>
        <family val="2"/>
      </rPr>
      <t xml:space="preserve">significance of the individual or the skill set </t>
    </r>
    <r>
      <rPr>
        <sz val="10"/>
        <rFont val="Arial"/>
        <family val="2"/>
      </rPr>
      <t>each contributes to the</t>
    </r>
    <r>
      <rPr>
        <b/>
        <sz val="10"/>
        <rFont val="Arial"/>
        <family val="2"/>
      </rPr>
      <t xml:space="preserve"> </t>
    </r>
    <r>
      <rPr>
        <sz val="10"/>
        <rFont val="Arial"/>
        <family val="2"/>
      </rPr>
      <t xml:space="preserve">organization making the application including, but not limited too,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</si>
  <si>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</si>
  <si>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t>Detailed Business Structure – Business Structure Filings</t>
  </si>
  <si>
    <t>2.2a</t>
  </si>
  <si>
    <t>2.2b</t>
  </si>
  <si>
    <r>
      <t xml:space="preserve">The most recent </t>
    </r>
    <r>
      <rPr>
        <b/>
        <sz val="10"/>
        <color indexed="8"/>
        <rFont val="Arial"/>
        <family val="2"/>
      </rPr>
      <t>Annual Report</t>
    </r>
    <r>
      <rPr>
        <sz val="10"/>
        <color indexed="8"/>
        <rFont val="Arial"/>
        <family val="2"/>
      </rPr>
      <t xml:space="preserve">, </t>
    </r>
    <r>
      <rPr>
        <b/>
        <sz val="10"/>
        <color indexed="8"/>
        <rFont val="Arial"/>
        <family val="2"/>
      </rPr>
      <t>Articles of Incorporation/Organization</t>
    </r>
    <r>
      <rPr>
        <sz val="10"/>
        <color indexed="8"/>
        <rFont val="Arial"/>
        <family val="2"/>
      </rPr>
      <t xml:space="preserve">, </t>
    </r>
    <r>
      <rPr>
        <b/>
        <sz val="10"/>
        <color indexed="8"/>
        <rFont val="Arial"/>
        <family val="2"/>
      </rPr>
      <t>By-laws/Operating Agreement, documentation giving the applicant the authorization to apply and/or documentation detailing governance and accountability of the charter school</t>
    </r>
    <r>
      <rPr>
        <sz val="10"/>
        <color indexed="8"/>
        <rFont val="Arial"/>
        <family val="2"/>
      </rPr>
      <t xml:space="preserve"> are </t>
    </r>
    <r>
      <rPr>
        <b/>
        <sz val="10"/>
        <color indexed="8"/>
        <rFont val="Arial"/>
        <family val="2"/>
      </rPr>
      <t>consistent</t>
    </r>
    <r>
      <rPr>
        <sz val="10"/>
        <color indexed="8"/>
        <rFont val="Arial"/>
        <family val="2"/>
      </rPr>
      <t xml:space="preserve"> with the all </t>
    </r>
    <r>
      <rPr>
        <b/>
        <sz val="10"/>
        <color indexed="8"/>
        <rFont val="Arial"/>
        <family val="2"/>
      </rPr>
      <t>contents</t>
    </r>
    <r>
      <rPr>
        <sz val="10"/>
        <color indexed="8"/>
        <rFont val="Arial"/>
        <family val="2"/>
      </rPr>
      <t xml:space="preserve"> of the application package.</t>
    </r>
  </si>
  <si>
    <t>2.4d</t>
  </si>
  <si>
    <t>2.4e</t>
  </si>
  <si>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</si>
  <si>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</si>
  <si>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corporate/organizational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</si>
  <si>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</si>
  <si>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Provide a narrative that describes governing body member </t>
    </r>
    <r>
      <rPr>
        <b/>
        <sz val="10"/>
        <rFont val="Arial"/>
        <family val="2"/>
      </rPr>
      <t xml:space="preserve">recruitment </t>
    </r>
    <r>
      <rPr>
        <sz val="10"/>
        <rFont val="Arial"/>
        <family val="2"/>
      </rPr>
      <t>and</t>
    </r>
    <r>
      <rPr>
        <b/>
        <sz val="10"/>
        <rFont val="Arial"/>
        <family val="2"/>
      </rPr>
      <t xml:space="preserve"> development</t>
    </r>
    <r>
      <rPr>
        <sz val="10"/>
        <rFont val="Arial"/>
        <family val="2"/>
      </rPr>
      <t xml:space="preserve">.  </t>
    </r>
    <r>
      <rPr>
        <b/>
        <sz val="10"/>
        <rFont val="Arial"/>
        <family val="2"/>
      </rPr>
      <t>Include the training</t>
    </r>
    <r>
      <rPr>
        <sz val="10"/>
        <rFont val="Arial"/>
        <family val="2"/>
      </rPr>
      <t xml:space="preserve">/orientation process that will be provided to all school governing body members.  </t>
    </r>
  </si>
  <si>
    <t>Detailed Business Plan – Market Study</t>
  </si>
  <si>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</si>
  <si>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</si>
  <si>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t>Detailed Business Plan - Facilities</t>
  </si>
  <si>
    <t>2.6b</t>
  </si>
  <si>
    <r>
      <t xml:space="preserve">The </t>
    </r>
    <r>
      <rPr>
        <b/>
        <sz val="10"/>
        <rFont val="Arial"/>
        <family val="2"/>
      </rPr>
      <t>description</t>
    </r>
    <r>
      <rPr>
        <sz val="10"/>
        <rFont val="Arial"/>
        <family val="2"/>
      </rPr>
      <t xml:space="preserve"> of the facility necessary </t>
    </r>
    <r>
      <rPr>
        <b/>
        <sz val="10"/>
        <rFont val="Arial"/>
        <family val="2"/>
      </rPr>
      <t>to implement the program described</t>
    </r>
    <r>
      <rPr>
        <sz val="10"/>
        <rFont val="Arial"/>
        <family val="2"/>
      </rPr>
      <t xml:space="preserve"> includes the </t>
    </r>
    <r>
      <rPr>
        <b/>
        <sz val="10"/>
        <rFont val="Arial"/>
        <family val="2"/>
      </rPr>
      <t>square footage needed, the number of classrooms needed, the actual location and a layout of the physical space.</t>
    </r>
  </si>
  <si>
    <r>
      <t xml:space="preserve">The applicant provides </t>
    </r>
    <r>
      <rPr>
        <b/>
        <sz val="10"/>
        <rFont val="Arial"/>
        <family val="2"/>
      </rPr>
      <t xml:space="preserve">documentation </t>
    </r>
    <r>
      <rPr>
        <sz val="10"/>
        <rFont val="Arial"/>
        <family val="2"/>
      </rPr>
      <t xml:space="preserve">on the number of suitable facilities </t>
    </r>
    <r>
      <rPr>
        <b/>
        <sz val="10"/>
        <rFont val="Arial"/>
        <family val="2"/>
      </rPr>
      <t>available in the target market, the costs associated with securing the facility, and the costs associated with ensuring compliance</t>
    </r>
    <r>
      <rPr>
        <sz val="10"/>
        <rFont val="Arial"/>
        <family val="2"/>
      </rPr>
      <t xml:space="preserve"> with all applicable laws and regulations.  Costs must be reflected in the organization’s Start-Up Budget.  </t>
    </r>
  </si>
  <si>
    <t>Detailed Business Plan - Academic Program Schedule</t>
  </si>
  <si>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</si>
  <si>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</si>
  <si>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</si>
  <si>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Compensation plan</t>
    </r>
    <r>
      <rPr>
        <sz val="10"/>
        <rFont val="Arial"/>
        <family val="2"/>
      </rPr>
      <t xml:space="preserve">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</si>
</sst>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8"/>
      <name val="Arial"/>
      <family val="0"/>
    </font>
    <font>
      <b/>
      <sz val="10"/>
      <name val="Arial"/>
      <family val="2"/>
    </font>
    <font>
      <sz val="10"/>
      <color indexed="8"/>
      <name val="Arial"/>
      <family val="2"/>
    </font>
    <font>
      <b/>
      <sz val="10"/>
      <color indexed="8"/>
      <name val="Arial"/>
      <family val="2"/>
    </font>
  </fonts>
  <fills count="5">
    <fill>
      <patternFill/>
    </fill>
    <fill>
      <patternFill patternType="gray125"/>
    </fill>
    <fill>
      <patternFill patternType="solid">
        <fgColor indexed="46"/>
        <bgColor indexed="64"/>
      </patternFill>
    </fill>
    <fill>
      <patternFill patternType="solid">
        <fgColor indexed="8"/>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9">
    <xf numFmtId="0" fontId="0" fillId="0" borderId="0" xfId="0" applyAlignment="1">
      <alignment/>
    </xf>
    <xf numFmtId="0" fontId="0" fillId="0" borderId="0" xfId="0" applyFont="1" applyAlignment="1">
      <alignment wrapText="1"/>
    </xf>
    <xf numFmtId="0" fontId="0" fillId="0" borderId="1" xfId="0" applyFont="1" applyBorder="1" applyAlignment="1">
      <alignment horizontal="center"/>
    </xf>
    <xf numFmtId="0" fontId="0" fillId="2" borderId="1" xfId="0" applyFont="1" applyFill="1" applyBorder="1" applyAlignment="1">
      <alignment horizontal="center"/>
    </xf>
    <xf numFmtId="0" fontId="0" fillId="0" borderId="0" xfId="0" applyNumberFormat="1" applyFont="1" applyAlignment="1">
      <alignment vertical="top" wrapText="1" readingOrder="1"/>
    </xf>
    <xf numFmtId="0" fontId="0" fillId="0" borderId="1" xfId="0" applyNumberFormat="1" applyFont="1" applyBorder="1" applyAlignment="1">
      <alignment vertical="top" wrapText="1" readingOrder="1"/>
    </xf>
    <xf numFmtId="0" fontId="0" fillId="2" borderId="1" xfId="0" applyNumberFormat="1" applyFont="1" applyFill="1" applyBorder="1" applyAlignment="1">
      <alignment vertical="top" wrapText="1" readingOrder="1"/>
    </xf>
    <xf numFmtId="0" fontId="0" fillId="3" borderId="0" xfId="0" applyFont="1" applyFill="1" applyAlignment="1">
      <alignment/>
    </xf>
    <xf numFmtId="0" fontId="0" fillId="4" borderId="1" xfId="0" applyFont="1" applyFill="1" applyBorder="1" applyAlignment="1">
      <alignment horizontal="center"/>
    </xf>
    <xf numFmtId="0" fontId="0" fillId="4" borderId="1" xfId="0" applyNumberFormat="1" applyFont="1" applyFill="1" applyBorder="1" applyAlignment="1">
      <alignment vertical="top" wrapText="1" readingOrder="1"/>
    </xf>
    <xf numFmtId="0" fontId="0" fillId="0" borderId="1" xfId="0" applyFont="1" applyBorder="1" applyAlignment="1">
      <alignment horizontal="center" wrapText="1"/>
    </xf>
    <xf numFmtId="0" fontId="0" fillId="4" borderId="1" xfId="0" applyFont="1" applyFill="1" applyBorder="1" applyAlignment="1">
      <alignment horizontal="center" wrapText="1"/>
    </xf>
    <xf numFmtId="0" fontId="0" fillId="2" borderId="1" xfId="0" applyFont="1" applyFill="1" applyBorder="1" applyAlignment="1">
      <alignment horizontal="center" wrapText="1"/>
    </xf>
    <xf numFmtId="0" fontId="0" fillId="0" borderId="0" xfId="0" applyFont="1" applyAlignment="1">
      <alignment horizontal="center" wrapText="1"/>
    </xf>
    <xf numFmtId="1" fontId="0" fillId="0" borderId="1" xfId="0" applyNumberFormat="1" applyFont="1" applyBorder="1" applyAlignment="1">
      <alignment horizontal="center"/>
    </xf>
    <xf numFmtId="1" fontId="0" fillId="4" borderId="1" xfId="0" applyNumberFormat="1" applyFont="1" applyFill="1" applyBorder="1" applyAlignment="1">
      <alignment horizontal="center"/>
    </xf>
    <xf numFmtId="1" fontId="0" fillId="0" borderId="1" xfId="0" applyNumberFormat="1" applyFont="1" applyBorder="1" applyAlignment="1" applyProtection="1">
      <alignment horizontal="center"/>
      <protection locked="0"/>
    </xf>
    <xf numFmtId="1" fontId="0" fillId="2" borderId="1" xfId="0" applyNumberFormat="1" applyFont="1" applyFill="1" applyBorder="1" applyAlignment="1">
      <alignment horizontal="center"/>
    </xf>
    <xf numFmtId="1" fontId="0" fillId="0" borderId="0" xfId="0" applyNumberFormat="1" applyFont="1" applyAlignment="1">
      <alignment horizontal="center"/>
    </xf>
    <xf numFmtId="1" fontId="0" fillId="0" borderId="1" xfId="0" applyNumberForma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center" wrapText="1"/>
      <protection locked="0"/>
    </xf>
    <xf numFmtId="0" fontId="0" fillId="0" borderId="1" xfId="0" applyFont="1" applyBorder="1" applyAlignment="1" applyProtection="1">
      <alignment horizontal="left" wrapText="1"/>
      <protection locked="0"/>
    </xf>
    <xf numFmtId="0" fontId="0" fillId="0" borderId="1" xfId="0" applyFill="1" applyBorder="1" applyAlignment="1" applyProtection="1">
      <alignment horizontal="center" wrapText="1"/>
      <protection locked="0"/>
    </xf>
    <xf numFmtId="0" fontId="0" fillId="0" borderId="1" xfId="0" applyFont="1" applyFill="1" applyBorder="1" applyAlignment="1" applyProtection="1">
      <alignment horizontal="center" wrapText="1"/>
      <protection locked="0"/>
    </xf>
    <xf numFmtId="0" fontId="0" fillId="0" borderId="1" xfId="0" applyFont="1" applyBorder="1" applyAlignment="1">
      <alignment wrapText="1"/>
    </xf>
    <xf numFmtId="0" fontId="0" fillId="0" borderId="1" xfId="0" applyNumberFormat="1" applyFont="1" applyBorder="1" applyAlignment="1">
      <alignment vertical="top" wrapText="1" readingOrder="1"/>
    </xf>
    <xf numFmtId="0" fontId="2" fillId="0" borderId="1" xfId="0" applyFont="1" applyBorder="1" applyAlignment="1">
      <alignment wrapText="1"/>
    </xf>
    <xf numFmtId="0" fontId="3" fillId="0" borderId="1" xfId="0" applyFont="1" applyBorder="1" applyAlignment="1">
      <alignment wrapText="1"/>
    </xf>
    <xf numFmtId="0" fontId="0" fillId="0" borderId="1" xfId="0" applyFont="1" applyBorder="1" applyAlignment="1">
      <alignment horizontal="center" vertical="top" wrapText="1"/>
    </xf>
    <xf numFmtId="0" fontId="0" fillId="4" borderId="1" xfId="0" applyFont="1" applyFill="1" applyBorder="1" applyAlignment="1">
      <alignment/>
    </xf>
    <xf numFmtId="1" fontId="0" fillId="0" borderId="1" xfId="0" applyNumberFormat="1" applyFont="1" applyFill="1" applyBorder="1" applyAlignment="1" applyProtection="1">
      <alignment horizontal="center"/>
      <protection locked="0"/>
    </xf>
    <xf numFmtId="1" fontId="0" fillId="0" borderId="1" xfId="0" applyNumberFormat="1" applyFill="1" applyBorder="1" applyAlignment="1" applyProtection="1">
      <alignment horizontal="center"/>
      <protection locked="0"/>
    </xf>
    <xf numFmtId="0" fontId="0" fillId="0" borderId="1" xfId="0" applyFont="1"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0" fillId="0" borderId="1" xfId="0" applyNumberFormat="1" applyFont="1" applyFill="1" applyBorder="1" applyAlignment="1" applyProtection="1">
      <alignment horizontal="left" wrapText="1"/>
      <protection locked="0"/>
    </xf>
    <xf numFmtId="0" fontId="0" fillId="0" borderId="1" xfId="0" applyFont="1" applyBorder="1" applyAlignment="1" applyProtection="1">
      <alignment wrapText="1"/>
      <protection locked="0"/>
    </xf>
    <xf numFmtId="0" fontId="0" fillId="0" borderId="1" xfId="0" applyBorder="1" applyAlignment="1" applyProtection="1">
      <alignment wrapText="1"/>
      <protection locked="0"/>
    </xf>
    <xf numFmtId="0" fontId="0" fillId="0" borderId="1" xfId="0" applyNumberFormat="1" applyFont="1" applyBorder="1" applyAlignment="1" applyProtection="1">
      <alignment wrapText="1"/>
      <protection locked="0"/>
    </xf>
    <xf numFmtId="0" fontId="0" fillId="0" borderId="1" xfId="0"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1" xfId="0" applyNumberFormat="1" applyFont="1" applyFill="1" applyBorder="1" applyAlignment="1" applyProtection="1">
      <alignment wrapText="1"/>
      <protection locked="0"/>
    </xf>
    <xf numFmtId="0" fontId="0" fillId="2" borderId="0" xfId="0" applyFont="1" applyFill="1" applyAlignment="1">
      <alignment/>
    </xf>
    <xf numFmtId="0" fontId="0" fillId="0" borderId="1" xfId="0" applyFont="1" applyFill="1" applyBorder="1" applyAlignment="1">
      <alignment horizontal="center"/>
    </xf>
    <xf numFmtId="0" fontId="2" fillId="0" borderId="1" xfId="0" applyFont="1" applyFill="1" applyBorder="1" applyAlignment="1">
      <alignment wrapText="1"/>
    </xf>
    <xf numFmtId="0" fontId="0" fillId="0" borderId="0" xfId="0" applyFont="1" applyFill="1" applyAlignment="1">
      <alignment/>
    </xf>
    <xf numFmtId="0" fontId="0" fillId="0" borderId="1" xfId="0" applyFont="1" applyFill="1" applyBorder="1" applyAlignment="1">
      <alignment wrapText="1"/>
    </xf>
    <xf numFmtId="0" fontId="0" fillId="0" borderId="1" xfId="0" applyNumberFormat="1" applyFill="1" applyBorder="1" applyAlignment="1" applyProtection="1">
      <alignment horizontal="left" wrapText="1"/>
      <protection locked="0"/>
    </xf>
    <xf numFmtId="0" fontId="0" fillId="0" borderId="1" xfId="0"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25"/>
  <sheetViews>
    <sheetView tabSelected="1" zoomScale="115" zoomScaleNormal="115" workbookViewId="0" topLeftCell="A40">
      <selection activeCell="G41" sqref="G41"/>
    </sheetView>
  </sheetViews>
  <sheetFormatPr defaultColWidth="9.140625" defaultRowHeight="12.75"/>
  <cols>
    <col min="1" max="1" width="15.00390625" style="1" customWidth="1"/>
    <col min="2" max="2" width="47.57421875" style="4" customWidth="1"/>
    <col min="3" max="6" width="4.00390625" style="18" customWidth="1"/>
    <col min="7" max="7" width="27.421875" style="13" customWidth="1"/>
    <col min="8" max="16384" width="9.140625" style="7" customWidth="1"/>
  </cols>
  <sheetData>
    <row r="1" spans="1:7" s="42" customFormat="1" ht="12.75">
      <c r="A1" s="3" t="s">
        <v>35</v>
      </c>
      <c r="B1" s="6" t="s">
        <v>22</v>
      </c>
      <c r="C1" s="17"/>
      <c r="D1" s="17"/>
      <c r="E1" s="17"/>
      <c r="F1" s="17"/>
      <c r="G1" s="12"/>
    </row>
    <row r="2" spans="1:7" ht="26.25">
      <c r="A2" s="8">
        <v>1.1</v>
      </c>
      <c r="B2" s="9" t="s">
        <v>23</v>
      </c>
      <c r="C2" s="15" t="s">
        <v>36</v>
      </c>
      <c r="D2" s="15" t="s">
        <v>37</v>
      </c>
      <c r="E2" s="15" t="s">
        <v>38</v>
      </c>
      <c r="F2" s="15" t="s">
        <v>39</v>
      </c>
      <c r="G2" s="11" t="s">
        <v>40</v>
      </c>
    </row>
    <row r="3" spans="1:7" ht="142.5" customHeight="1">
      <c r="A3" s="2" t="s">
        <v>41</v>
      </c>
      <c r="B3" s="26" t="s">
        <v>156</v>
      </c>
      <c r="C3" s="16"/>
      <c r="D3" s="19" t="s">
        <v>163</v>
      </c>
      <c r="E3" s="16">
        <v>1</v>
      </c>
      <c r="F3" s="16"/>
      <c r="G3" s="20" t="s">
        <v>200</v>
      </c>
    </row>
    <row r="4" spans="1:7" ht="39">
      <c r="A4" s="2" t="s">
        <v>42</v>
      </c>
      <c r="B4" s="26" t="s">
        <v>158</v>
      </c>
      <c r="C4" s="16"/>
      <c r="D4" s="19"/>
      <c r="E4" s="16">
        <v>1</v>
      </c>
      <c r="F4" s="16"/>
      <c r="G4" s="20"/>
    </row>
    <row r="5" spans="1:7" ht="39">
      <c r="A5" s="2" t="s">
        <v>43</v>
      </c>
      <c r="B5" s="26" t="s">
        <v>159</v>
      </c>
      <c r="C5" s="16"/>
      <c r="D5" s="19"/>
      <c r="E5" s="19">
        <v>1</v>
      </c>
      <c r="F5" s="16"/>
      <c r="G5" s="20"/>
    </row>
    <row r="6" spans="1:7" ht="96" customHeight="1">
      <c r="A6" s="2" t="s">
        <v>44</v>
      </c>
      <c r="B6" s="25" t="s">
        <v>152</v>
      </c>
      <c r="C6" s="16"/>
      <c r="D6" s="19" t="s">
        <v>163</v>
      </c>
      <c r="E6" s="19">
        <v>1</v>
      </c>
      <c r="F6" s="16"/>
      <c r="G6" s="20" t="s">
        <v>7</v>
      </c>
    </row>
    <row r="7" spans="1:7" ht="90.75" customHeight="1">
      <c r="A7" s="2" t="s">
        <v>45</v>
      </c>
      <c r="B7" s="25" t="s">
        <v>153</v>
      </c>
      <c r="C7" s="16"/>
      <c r="D7" s="19" t="s">
        <v>163</v>
      </c>
      <c r="E7" s="19">
        <v>1</v>
      </c>
      <c r="F7" s="16"/>
      <c r="G7" s="20" t="s">
        <v>171</v>
      </c>
    </row>
    <row r="8" spans="1:7" ht="88.5" customHeight="1">
      <c r="A8" s="2" t="s">
        <v>46</v>
      </c>
      <c r="B8" s="25" t="s">
        <v>154</v>
      </c>
      <c r="C8" s="16"/>
      <c r="D8" s="16" t="s">
        <v>163</v>
      </c>
      <c r="E8" s="19">
        <v>1</v>
      </c>
      <c r="F8" s="16"/>
      <c r="G8" s="22" t="s">
        <v>175</v>
      </c>
    </row>
    <row r="9" spans="1:7" ht="90" customHeight="1">
      <c r="A9" s="2" t="s">
        <v>47</v>
      </c>
      <c r="B9" s="25" t="s">
        <v>155</v>
      </c>
      <c r="C9" s="16"/>
      <c r="D9" s="16" t="s">
        <v>163</v>
      </c>
      <c r="E9" s="19">
        <v>1</v>
      </c>
      <c r="F9" s="16"/>
      <c r="G9" s="48" t="s">
        <v>204</v>
      </c>
    </row>
    <row r="10" spans="1:7" ht="12.75">
      <c r="A10" s="3" t="s">
        <v>48</v>
      </c>
      <c r="B10" s="6"/>
      <c r="C10" s="17">
        <f>SUM(C3:C9)</f>
        <v>0</v>
      </c>
      <c r="D10" s="17">
        <f>SUM(D3:D9)</f>
        <v>0</v>
      </c>
      <c r="E10" s="17">
        <f>SUM(E3:E9)</f>
        <v>7</v>
      </c>
      <c r="F10" s="17">
        <f>SUM(F3:F9)</f>
        <v>0</v>
      </c>
      <c r="G10" s="12"/>
    </row>
    <row r="11" spans="1:7" ht="12.75">
      <c r="A11" s="8" t="s">
        <v>49</v>
      </c>
      <c r="B11" s="9"/>
      <c r="C11" s="15" t="s">
        <v>36</v>
      </c>
      <c r="D11" s="15" t="s">
        <v>37</v>
      </c>
      <c r="E11" s="15" t="s">
        <v>38</v>
      </c>
      <c r="F11" s="15" t="s">
        <v>39</v>
      </c>
      <c r="G11" s="11" t="s">
        <v>40</v>
      </c>
    </row>
    <row r="12" spans="1:7" ht="148.5" customHeight="1">
      <c r="A12" s="2" t="s">
        <v>50</v>
      </c>
      <c r="B12" s="25" t="s">
        <v>160</v>
      </c>
      <c r="C12" s="16"/>
      <c r="D12" s="16" t="s">
        <v>163</v>
      </c>
      <c r="E12" s="16">
        <v>1</v>
      </c>
      <c r="F12" s="19"/>
      <c r="G12" s="20" t="s">
        <v>164</v>
      </c>
    </row>
    <row r="13" spans="1:7" ht="115.5" customHeight="1">
      <c r="A13" s="2" t="s">
        <v>51</v>
      </c>
      <c r="B13" s="25" t="s">
        <v>161</v>
      </c>
      <c r="C13" s="16"/>
      <c r="D13" s="16" t="s">
        <v>163</v>
      </c>
      <c r="E13" s="19">
        <v>1</v>
      </c>
      <c r="F13" s="16"/>
      <c r="G13" s="33" t="s">
        <v>203</v>
      </c>
    </row>
    <row r="14" spans="1:7" ht="12.75">
      <c r="A14" s="3" t="s">
        <v>52</v>
      </c>
      <c r="B14" s="6"/>
      <c r="C14" s="17">
        <f>SUM(C12:C13)</f>
        <v>0</v>
      </c>
      <c r="D14" s="17">
        <f>SUM(D12:D13)</f>
        <v>0</v>
      </c>
      <c r="E14" s="17">
        <f>SUM(E12:E13)</f>
        <v>2</v>
      </c>
      <c r="F14" s="17">
        <f>SUM(F12:F13)</f>
        <v>0</v>
      </c>
      <c r="G14" s="12"/>
    </row>
    <row r="15" spans="1:7" ht="12.75">
      <c r="A15" s="8" t="s">
        <v>53</v>
      </c>
      <c r="B15" s="9" t="s">
        <v>24</v>
      </c>
      <c r="C15" s="15" t="s">
        <v>36</v>
      </c>
      <c r="D15" s="15" t="s">
        <v>37</v>
      </c>
      <c r="E15" s="15" t="s">
        <v>38</v>
      </c>
      <c r="F15" s="15" t="s">
        <v>39</v>
      </c>
      <c r="G15" s="11" t="s">
        <v>40</v>
      </c>
    </row>
    <row r="16" spans="1:7" ht="112.5" customHeight="1">
      <c r="A16" s="2" t="s">
        <v>54</v>
      </c>
      <c r="B16" s="25" t="s">
        <v>218</v>
      </c>
      <c r="C16" s="16"/>
      <c r="D16" s="19" t="s">
        <v>163</v>
      </c>
      <c r="E16" s="16">
        <v>1</v>
      </c>
      <c r="F16" s="16"/>
      <c r="G16" s="22" t="s">
        <v>176</v>
      </c>
    </row>
    <row r="17" spans="1:7" ht="144.75" customHeight="1">
      <c r="A17" s="2" t="s">
        <v>55</v>
      </c>
      <c r="B17" s="27" t="s">
        <v>219</v>
      </c>
      <c r="C17" s="16"/>
      <c r="D17" s="19" t="s">
        <v>163</v>
      </c>
      <c r="E17" s="19">
        <v>1</v>
      </c>
      <c r="F17" s="16"/>
      <c r="G17" s="22" t="s">
        <v>8</v>
      </c>
    </row>
    <row r="18" spans="1:7" ht="114" customHeight="1">
      <c r="A18" s="2" t="s">
        <v>56</v>
      </c>
      <c r="B18" s="25" t="s">
        <v>220</v>
      </c>
      <c r="C18" s="16"/>
      <c r="D18" s="16" t="s">
        <v>163</v>
      </c>
      <c r="E18" s="19">
        <v>1</v>
      </c>
      <c r="F18" s="16"/>
      <c r="G18" s="20" t="s">
        <v>169</v>
      </c>
    </row>
    <row r="19" spans="1:7" s="45" customFormat="1" ht="88.5" customHeight="1">
      <c r="A19" s="43" t="s">
        <v>57</v>
      </c>
      <c r="B19" s="44" t="s">
        <v>221</v>
      </c>
      <c r="C19" s="31"/>
      <c r="D19" s="32" t="s">
        <v>163</v>
      </c>
      <c r="E19" s="32">
        <v>1</v>
      </c>
      <c r="F19" s="31"/>
      <c r="G19" s="34" t="s">
        <v>177</v>
      </c>
    </row>
    <row r="20" spans="1:7" ht="81.75" customHeight="1">
      <c r="A20" s="2" t="s">
        <v>58</v>
      </c>
      <c r="B20" s="25" t="s">
        <v>222</v>
      </c>
      <c r="C20" s="16"/>
      <c r="D20" s="16" t="s">
        <v>163</v>
      </c>
      <c r="E20" s="19">
        <v>1</v>
      </c>
      <c r="F20" s="16"/>
      <c r="G20" s="20" t="s">
        <v>9</v>
      </c>
    </row>
    <row r="21" spans="1:7" ht="12.75">
      <c r="A21" s="3" t="s">
        <v>59</v>
      </c>
      <c r="B21" s="6"/>
      <c r="C21" s="17">
        <f>SUM(C16:C20)</f>
        <v>0</v>
      </c>
      <c r="D21" s="17">
        <f>SUM(D16:D20)</f>
        <v>0</v>
      </c>
      <c r="E21" s="17">
        <f>SUM(E16:E20)</f>
        <v>5</v>
      </c>
      <c r="F21" s="17">
        <f>SUM(F16:F20)</f>
        <v>0</v>
      </c>
      <c r="G21" s="12"/>
    </row>
    <row r="22" spans="1:7" ht="12.75">
      <c r="A22" s="8" t="s">
        <v>60</v>
      </c>
      <c r="B22" s="9" t="s">
        <v>25</v>
      </c>
      <c r="C22" s="15" t="s">
        <v>36</v>
      </c>
      <c r="D22" s="15" t="s">
        <v>37</v>
      </c>
      <c r="E22" s="15" t="s">
        <v>38</v>
      </c>
      <c r="F22" s="15" t="s">
        <v>39</v>
      </c>
      <c r="G22" s="11" t="s">
        <v>40</v>
      </c>
    </row>
    <row r="23" spans="1:7" ht="107.25" customHeight="1">
      <c r="A23" s="2" t="s">
        <v>61</v>
      </c>
      <c r="B23" s="25" t="s">
        <v>218</v>
      </c>
      <c r="C23" s="16"/>
      <c r="D23" s="19" t="s">
        <v>163</v>
      </c>
      <c r="E23" s="16">
        <v>1</v>
      </c>
      <c r="F23" s="16"/>
      <c r="G23" s="22" t="s">
        <v>178</v>
      </c>
    </row>
    <row r="24" spans="1:7" ht="97.5" customHeight="1">
      <c r="A24" s="2" t="s">
        <v>62</v>
      </c>
      <c r="B24" s="27" t="s">
        <v>219</v>
      </c>
      <c r="C24" s="16"/>
      <c r="D24" s="19" t="s">
        <v>163</v>
      </c>
      <c r="E24" s="19">
        <v>1</v>
      </c>
      <c r="F24" s="16"/>
      <c r="G24" s="22" t="s">
        <v>10</v>
      </c>
    </row>
    <row r="25" spans="1:7" ht="128.25" customHeight="1">
      <c r="A25" s="2" t="s">
        <v>63</v>
      </c>
      <c r="B25" s="25" t="s">
        <v>220</v>
      </c>
      <c r="C25" s="16"/>
      <c r="D25" s="16" t="s">
        <v>163</v>
      </c>
      <c r="E25" s="19">
        <v>1</v>
      </c>
      <c r="F25" s="16"/>
      <c r="G25" s="20" t="s">
        <v>179</v>
      </c>
    </row>
    <row r="26" spans="1:7" ht="206.25" customHeight="1">
      <c r="A26" s="2" t="s">
        <v>64</v>
      </c>
      <c r="B26" s="27" t="s">
        <v>223</v>
      </c>
      <c r="C26" s="16"/>
      <c r="D26" s="19" t="s">
        <v>163</v>
      </c>
      <c r="E26" s="19">
        <v>1</v>
      </c>
      <c r="F26" s="16"/>
      <c r="G26" s="34" t="s">
        <v>11</v>
      </c>
    </row>
    <row r="27" spans="1:7" s="45" customFormat="1" ht="148.5" customHeight="1">
      <c r="A27" s="43" t="s">
        <v>65</v>
      </c>
      <c r="B27" s="46" t="s">
        <v>224</v>
      </c>
      <c r="C27" s="31"/>
      <c r="D27" s="31">
        <v>1</v>
      </c>
      <c r="E27" s="32"/>
      <c r="F27" s="31"/>
      <c r="G27" s="34" t="s">
        <v>208</v>
      </c>
    </row>
    <row r="28" spans="1:7" ht="12.75">
      <c r="A28" s="3" t="s">
        <v>66</v>
      </c>
      <c r="B28" s="6"/>
      <c r="C28" s="17">
        <f>SUM(C23:C27)</f>
        <v>0</v>
      </c>
      <c r="D28" s="17">
        <f>SUM(D23:D27)</f>
        <v>1</v>
      </c>
      <c r="E28" s="17">
        <f>SUM(E23:E27)</f>
        <v>4</v>
      </c>
      <c r="F28" s="17">
        <f>SUM(F23:F27)</f>
        <v>0</v>
      </c>
      <c r="G28" s="12"/>
    </row>
    <row r="29" spans="1:7" ht="12.75">
      <c r="A29" s="8" t="s">
        <v>67</v>
      </c>
      <c r="B29" s="9" t="s">
        <v>26</v>
      </c>
      <c r="C29" s="15" t="s">
        <v>36</v>
      </c>
      <c r="D29" s="15" t="s">
        <v>37</v>
      </c>
      <c r="E29" s="15" t="s">
        <v>38</v>
      </c>
      <c r="F29" s="15" t="s">
        <v>39</v>
      </c>
      <c r="G29" s="11" t="s">
        <v>40</v>
      </c>
    </row>
    <row r="30" spans="1:7" ht="114" customHeight="1">
      <c r="A30" s="2" t="s">
        <v>68</v>
      </c>
      <c r="B30" s="25" t="s">
        <v>218</v>
      </c>
      <c r="C30" s="16"/>
      <c r="D30" s="19" t="s">
        <v>163</v>
      </c>
      <c r="E30" s="16">
        <v>1</v>
      </c>
      <c r="F30" s="16"/>
      <c r="G30" s="37" t="s">
        <v>165</v>
      </c>
    </row>
    <row r="31" spans="1:7" ht="108.75" customHeight="1">
      <c r="A31" s="2" t="s">
        <v>69</v>
      </c>
      <c r="B31" s="27" t="s">
        <v>219</v>
      </c>
      <c r="C31" s="16"/>
      <c r="D31" s="19" t="s">
        <v>163</v>
      </c>
      <c r="E31" s="19">
        <v>1</v>
      </c>
      <c r="F31" s="16"/>
      <c r="G31" s="36" t="s">
        <v>180</v>
      </c>
    </row>
    <row r="32" spans="1:7" ht="118.5" customHeight="1">
      <c r="A32" s="2" t="s">
        <v>70</v>
      </c>
      <c r="B32" s="25" t="s">
        <v>220</v>
      </c>
      <c r="C32" s="16"/>
      <c r="D32" s="16" t="s">
        <v>163</v>
      </c>
      <c r="E32" s="19">
        <v>1</v>
      </c>
      <c r="F32" s="16"/>
      <c r="G32" s="37" t="s">
        <v>181</v>
      </c>
    </row>
    <row r="33" spans="1:7" ht="117" customHeight="1">
      <c r="A33" s="2" t="s">
        <v>71</v>
      </c>
      <c r="B33" s="27" t="s">
        <v>221</v>
      </c>
      <c r="C33" s="16"/>
      <c r="D33" s="19" t="s">
        <v>163</v>
      </c>
      <c r="E33" s="19">
        <v>1</v>
      </c>
      <c r="F33" s="16"/>
      <c r="G33" s="37" t="s">
        <v>182</v>
      </c>
    </row>
    <row r="34" spans="1:7" ht="100.5" customHeight="1">
      <c r="A34" s="2" t="s">
        <v>72</v>
      </c>
      <c r="B34" s="25" t="s">
        <v>222</v>
      </c>
      <c r="C34" s="16"/>
      <c r="D34" s="16" t="s">
        <v>163</v>
      </c>
      <c r="E34" s="19">
        <v>1</v>
      </c>
      <c r="F34" s="16"/>
      <c r="G34" s="37" t="s">
        <v>183</v>
      </c>
    </row>
    <row r="35" spans="1:7" ht="12.75">
      <c r="A35" s="3" t="s">
        <v>73</v>
      </c>
      <c r="B35" s="6"/>
      <c r="C35" s="17">
        <f>SUM(C30:C34)</f>
        <v>0</v>
      </c>
      <c r="D35" s="17">
        <f>SUM(D30:D34)</f>
        <v>0</v>
      </c>
      <c r="E35" s="17">
        <f>SUM(E30:E34)</f>
        <v>5</v>
      </c>
      <c r="F35" s="17">
        <f>SUM(F30:F34)</f>
        <v>0</v>
      </c>
      <c r="G35" s="12"/>
    </row>
    <row r="36" spans="1:7" ht="12.75">
      <c r="A36" s="8" t="s">
        <v>74</v>
      </c>
      <c r="B36" s="9" t="s">
        <v>27</v>
      </c>
      <c r="C36" s="15" t="s">
        <v>36</v>
      </c>
      <c r="D36" s="15" t="s">
        <v>37</v>
      </c>
      <c r="E36" s="15" t="s">
        <v>38</v>
      </c>
      <c r="F36" s="15" t="s">
        <v>39</v>
      </c>
      <c r="G36" s="11" t="s">
        <v>40</v>
      </c>
    </row>
    <row r="37" spans="1:7" ht="111.75" customHeight="1">
      <c r="A37" s="2" t="s">
        <v>75</v>
      </c>
      <c r="B37" s="25" t="s">
        <v>218</v>
      </c>
      <c r="C37" s="16"/>
      <c r="D37" s="16" t="s">
        <v>163</v>
      </c>
      <c r="E37" s="16">
        <v>1</v>
      </c>
      <c r="F37" s="16"/>
      <c r="G37" s="22" t="s">
        <v>176</v>
      </c>
    </row>
    <row r="38" spans="1:7" ht="116.25" customHeight="1">
      <c r="A38" s="2" t="s">
        <v>76</v>
      </c>
      <c r="B38" s="27" t="s">
        <v>219</v>
      </c>
      <c r="C38" s="16"/>
      <c r="D38" s="16" t="s">
        <v>163</v>
      </c>
      <c r="E38" s="16">
        <v>1</v>
      </c>
      <c r="F38" s="16"/>
      <c r="G38" s="22" t="s">
        <v>184</v>
      </c>
    </row>
    <row r="39" spans="1:7" ht="127.5" customHeight="1">
      <c r="A39" s="2" t="s">
        <v>77</v>
      </c>
      <c r="B39" s="25" t="s">
        <v>220</v>
      </c>
      <c r="C39" s="16"/>
      <c r="D39" s="16" t="s">
        <v>163</v>
      </c>
      <c r="E39" s="16">
        <v>1</v>
      </c>
      <c r="F39" s="16"/>
      <c r="G39" s="22" t="s">
        <v>185</v>
      </c>
    </row>
    <row r="40" spans="1:7" ht="153" customHeight="1">
      <c r="A40" s="2" t="s">
        <v>78</v>
      </c>
      <c r="B40" s="27" t="s">
        <v>221</v>
      </c>
      <c r="C40" s="16"/>
      <c r="D40" s="16" t="s">
        <v>163</v>
      </c>
      <c r="E40" s="16">
        <v>1</v>
      </c>
      <c r="F40" s="14"/>
      <c r="G40" s="22" t="s">
        <v>12</v>
      </c>
    </row>
    <row r="41" spans="1:7" ht="78" customHeight="1">
      <c r="A41" s="2" t="s">
        <v>79</v>
      </c>
      <c r="B41" s="25" t="s">
        <v>225</v>
      </c>
      <c r="C41" s="16"/>
      <c r="D41" s="16" t="s">
        <v>163</v>
      </c>
      <c r="E41" s="16">
        <v>1</v>
      </c>
      <c r="F41" s="14"/>
      <c r="G41" s="22" t="s">
        <v>13</v>
      </c>
    </row>
    <row r="42" spans="1:7" ht="12.75">
      <c r="A42" s="3" t="s">
        <v>80</v>
      </c>
      <c r="B42" s="6"/>
      <c r="C42" s="17">
        <f>SUM(C37:C41)</f>
        <v>0</v>
      </c>
      <c r="D42" s="17">
        <f>SUM(D37:D41)</f>
        <v>0</v>
      </c>
      <c r="E42" s="17">
        <f>SUM(E37:E41)</f>
        <v>5</v>
      </c>
      <c r="F42" s="17">
        <f>SUM(F37:F41)</f>
        <v>0</v>
      </c>
      <c r="G42" s="12"/>
    </row>
    <row r="43" spans="1:7" ht="12.75">
      <c r="A43" s="8" t="s">
        <v>81</v>
      </c>
      <c r="B43" s="9" t="s">
        <v>28</v>
      </c>
      <c r="C43" s="15" t="s">
        <v>36</v>
      </c>
      <c r="D43" s="15" t="s">
        <v>37</v>
      </c>
      <c r="E43" s="15" t="s">
        <v>38</v>
      </c>
      <c r="F43" s="15" t="s">
        <v>39</v>
      </c>
      <c r="G43" s="11" t="s">
        <v>40</v>
      </c>
    </row>
    <row r="44" spans="1:7" ht="91.5" customHeight="1">
      <c r="A44" s="2" t="s">
        <v>82</v>
      </c>
      <c r="B44" s="25" t="s">
        <v>218</v>
      </c>
      <c r="C44" s="16"/>
      <c r="D44" s="16" t="s">
        <v>163</v>
      </c>
      <c r="E44" s="16">
        <v>1</v>
      </c>
      <c r="F44" s="16"/>
      <c r="G44" s="22" t="s">
        <v>176</v>
      </c>
    </row>
    <row r="45" spans="1:7" ht="127.5" customHeight="1">
      <c r="A45" s="2" t="s">
        <v>83</v>
      </c>
      <c r="B45" s="27" t="s">
        <v>219</v>
      </c>
      <c r="C45" s="16"/>
      <c r="D45" s="16" t="s">
        <v>163</v>
      </c>
      <c r="E45" s="16">
        <v>1</v>
      </c>
      <c r="F45" s="16"/>
      <c r="G45" s="22" t="s">
        <v>186</v>
      </c>
    </row>
    <row r="46" spans="1:7" ht="103.5" customHeight="1">
      <c r="A46" s="2" t="s">
        <v>84</v>
      </c>
      <c r="B46" s="25" t="s">
        <v>220</v>
      </c>
      <c r="C46" s="16"/>
      <c r="D46" s="16" t="s">
        <v>163</v>
      </c>
      <c r="E46" s="16">
        <v>1</v>
      </c>
      <c r="F46" s="16"/>
      <c r="G46" s="22" t="s">
        <v>187</v>
      </c>
    </row>
    <row r="47" spans="1:7" ht="126" customHeight="1">
      <c r="A47" s="2" t="s">
        <v>85</v>
      </c>
      <c r="B47" s="27" t="s">
        <v>221</v>
      </c>
      <c r="C47" s="16"/>
      <c r="D47" s="16" t="s">
        <v>163</v>
      </c>
      <c r="E47" s="16">
        <v>1</v>
      </c>
      <c r="F47" s="16"/>
      <c r="G47" s="22" t="s">
        <v>188</v>
      </c>
    </row>
    <row r="48" spans="1:7" ht="87.75" customHeight="1">
      <c r="A48" s="2" t="s">
        <v>86</v>
      </c>
      <c r="B48" s="25" t="s">
        <v>225</v>
      </c>
      <c r="C48" s="16"/>
      <c r="D48" s="16" t="s">
        <v>163</v>
      </c>
      <c r="E48" s="16">
        <v>1</v>
      </c>
      <c r="F48" s="16"/>
      <c r="G48" s="22" t="s">
        <v>189</v>
      </c>
    </row>
    <row r="49" spans="1:7" ht="12.75">
      <c r="A49" s="3" t="s">
        <v>87</v>
      </c>
      <c r="B49" s="6"/>
      <c r="C49" s="17">
        <f>SUM(C44:C48)</f>
        <v>0</v>
      </c>
      <c r="D49" s="17">
        <f>SUM(D44:D48)</f>
        <v>0</v>
      </c>
      <c r="E49" s="17">
        <f>SUM(E44:E48)</f>
        <v>5</v>
      </c>
      <c r="F49" s="17">
        <f>SUM(F44:F48)</f>
        <v>0</v>
      </c>
      <c r="G49" s="12"/>
    </row>
    <row r="50" spans="1:7" ht="12.75">
      <c r="A50" s="8" t="s">
        <v>88</v>
      </c>
      <c r="B50" s="9" t="s">
        <v>29</v>
      </c>
      <c r="C50" s="15" t="s">
        <v>36</v>
      </c>
      <c r="D50" s="15" t="s">
        <v>37</v>
      </c>
      <c r="E50" s="15" t="s">
        <v>38</v>
      </c>
      <c r="F50" s="15" t="s">
        <v>39</v>
      </c>
      <c r="G50" s="11" t="s">
        <v>40</v>
      </c>
    </row>
    <row r="51" spans="1:7" ht="120" customHeight="1">
      <c r="A51" s="2" t="s">
        <v>89</v>
      </c>
      <c r="B51" s="25" t="s">
        <v>226</v>
      </c>
      <c r="C51" s="16"/>
      <c r="D51" s="16" t="s">
        <v>163</v>
      </c>
      <c r="E51" s="19">
        <v>1</v>
      </c>
      <c r="F51" s="16"/>
      <c r="G51" s="22" t="s">
        <v>210</v>
      </c>
    </row>
    <row r="52" spans="1:7" ht="192" customHeight="1">
      <c r="A52" s="2" t="s">
        <v>90</v>
      </c>
      <c r="B52" s="25" t="s">
        <v>227</v>
      </c>
      <c r="C52" s="16"/>
      <c r="D52" s="16" t="s">
        <v>163</v>
      </c>
      <c r="E52" s="19">
        <v>1</v>
      </c>
      <c r="F52" s="16"/>
      <c r="G52" s="36" t="s">
        <v>190</v>
      </c>
    </row>
    <row r="53" spans="1:7" ht="192" customHeight="1">
      <c r="A53" s="2" t="s">
        <v>91</v>
      </c>
      <c r="B53" s="25" t="s">
        <v>228</v>
      </c>
      <c r="C53" s="16"/>
      <c r="D53" s="16" t="s">
        <v>163</v>
      </c>
      <c r="E53" s="19">
        <v>1</v>
      </c>
      <c r="F53" s="16"/>
      <c r="G53" s="38" t="s">
        <v>201</v>
      </c>
    </row>
    <row r="54" spans="1:7" ht="12.75">
      <c r="A54" s="3" t="s">
        <v>92</v>
      </c>
      <c r="B54" s="6"/>
      <c r="C54" s="17">
        <f>SUM(C51:C53)</f>
        <v>0</v>
      </c>
      <c r="D54" s="17">
        <f>SUM(D51:D53)</f>
        <v>0</v>
      </c>
      <c r="E54" s="17">
        <f>SUM(E51:E53)</f>
        <v>3</v>
      </c>
      <c r="F54" s="17">
        <f>SUM(F51:F53)</f>
        <v>0</v>
      </c>
      <c r="G54" s="12"/>
    </row>
    <row r="55" spans="1:7" ht="15" customHeight="1">
      <c r="A55" s="8" t="s">
        <v>93</v>
      </c>
      <c r="B55" s="9" t="s">
        <v>30</v>
      </c>
      <c r="C55" s="15" t="s">
        <v>36</v>
      </c>
      <c r="D55" s="15" t="s">
        <v>37</v>
      </c>
      <c r="E55" s="15" t="s">
        <v>38</v>
      </c>
      <c r="F55" s="15" t="s">
        <v>39</v>
      </c>
      <c r="G55" s="11" t="s">
        <v>40</v>
      </c>
    </row>
    <row r="56" spans="1:7" ht="27.75" customHeight="1">
      <c r="A56" s="2" t="s">
        <v>94</v>
      </c>
      <c r="B56" s="25" t="s">
        <v>229</v>
      </c>
      <c r="C56" s="16"/>
      <c r="D56" s="16"/>
      <c r="E56" s="19">
        <v>1</v>
      </c>
      <c r="F56" s="16"/>
      <c r="G56" s="21"/>
    </row>
    <row r="57" spans="1:7" ht="75.75" customHeight="1">
      <c r="A57" s="2" t="s">
        <v>95</v>
      </c>
      <c r="B57" s="25" t="s">
        <v>230</v>
      </c>
      <c r="C57" s="16"/>
      <c r="D57" s="16" t="s">
        <v>163</v>
      </c>
      <c r="E57" s="19">
        <v>1</v>
      </c>
      <c r="F57" s="16"/>
      <c r="G57" s="22" t="s">
        <v>191</v>
      </c>
    </row>
    <row r="58" spans="1:7" ht="54" customHeight="1">
      <c r="A58" s="2" t="s">
        <v>96</v>
      </c>
      <c r="B58" s="25" t="s">
        <v>231</v>
      </c>
      <c r="C58" s="16"/>
      <c r="D58" s="16"/>
      <c r="E58" s="19">
        <v>1</v>
      </c>
      <c r="F58" s="16"/>
      <c r="G58" s="22"/>
    </row>
    <row r="59" spans="1:7" ht="75" customHeight="1">
      <c r="A59" s="2" t="s">
        <v>97</v>
      </c>
      <c r="B59" s="25" t="s">
        <v>207</v>
      </c>
      <c r="C59" s="16"/>
      <c r="D59" s="16" t="s">
        <v>163</v>
      </c>
      <c r="E59" s="19">
        <v>1</v>
      </c>
      <c r="F59" s="16"/>
      <c r="G59" s="22" t="s">
        <v>192</v>
      </c>
    </row>
    <row r="60" spans="1:7" ht="67.5" customHeight="1">
      <c r="A60" s="2" t="s">
        <v>98</v>
      </c>
      <c r="B60" s="25" t="s">
        <v>232</v>
      </c>
      <c r="C60" s="16"/>
      <c r="D60" s="16"/>
      <c r="E60" s="19">
        <v>1</v>
      </c>
      <c r="F60" s="16"/>
      <c r="G60" s="22"/>
    </row>
    <row r="61" spans="1:7" ht="54" customHeight="1">
      <c r="A61" s="2" t="s">
        <v>99</v>
      </c>
      <c r="B61" s="25" t="s">
        <v>233</v>
      </c>
      <c r="C61" s="16"/>
      <c r="D61" s="16" t="s">
        <v>163</v>
      </c>
      <c r="E61" s="19">
        <v>1</v>
      </c>
      <c r="F61" s="16"/>
      <c r="G61" s="22" t="s">
        <v>211</v>
      </c>
    </row>
    <row r="62" spans="1:7" ht="12.75">
      <c r="A62" s="3" t="s">
        <v>100</v>
      </c>
      <c r="B62" s="6"/>
      <c r="C62" s="17">
        <f>SUM(C56:C61)</f>
        <v>0</v>
      </c>
      <c r="D62" s="17">
        <f>SUM(D56:D61)</f>
        <v>0</v>
      </c>
      <c r="E62" s="17">
        <f>SUM(E56:E61)</f>
        <v>6</v>
      </c>
      <c r="F62" s="17">
        <f>SUM(F56:F61)</f>
        <v>0</v>
      </c>
      <c r="G62" s="12"/>
    </row>
    <row r="63" spans="1:7" ht="12.75">
      <c r="A63" s="8" t="s">
        <v>101</v>
      </c>
      <c r="B63" s="9" t="s">
        <v>31</v>
      </c>
      <c r="C63" s="15" t="s">
        <v>36</v>
      </c>
      <c r="D63" s="15" t="s">
        <v>37</v>
      </c>
      <c r="E63" s="15" t="s">
        <v>38</v>
      </c>
      <c r="F63" s="15" t="s">
        <v>39</v>
      </c>
      <c r="G63" s="11" t="s">
        <v>40</v>
      </c>
    </row>
    <row r="64" spans="1:7" ht="192" customHeight="1">
      <c r="A64" s="2" t="s">
        <v>102</v>
      </c>
      <c r="B64" s="25" t="s">
        <v>234</v>
      </c>
      <c r="C64" s="31"/>
      <c r="D64" s="31"/>
      <c r="E64" s="32">
        <v>1</v>
      </c>
      <c r="F64" s="31"/>
      <c r="G64" s="35" t="s">
        <v>162</v>
      </c>
    </row>
    <row r="65" spans="1:7" ht="186" customHeight="1">
      <c r="A65" s="2" t="s">
        <v>103</v>
      </c>
      <c r="B65" s="28" t="s">
        <v>235</v>
      </c>
      <c r="C65" s="31"/>
      <c r="D65" s="32" t="s">
        <v>163</v>
      </c>
      <c r="E65" s="31">
        <v>1</v>
      </c>
      <c r="F65" s="31"/>
      <c r="G65" s="35" t="s">
        <v>193</v>
      </c>
    </row>
    <row r="66" spans="1:7" ht="12.75">
      <c r="A66" s="3" t="s">
        <v>104</v>
      </c>
      <c r="B66" s="6"/>
      <c r="C66" s="17">
        <f>SUM(C64:C65)</f>
        <v>0</v>
      </c>
      <c r="D66" s="17">
        <f>SUM(D64:D65)</f>
        <v>0</v>
      </c>
      <c r="E66" s="17">
        <f>SUM(E64:E65)</f>
        <v>2</v>
      </c>
      <c r="F66" s="17">
        <f>SUM(F64:F65)</f>
        <v>0</v>
      </c>
      <c r="G66" s="12"/>
    </row>
    <row r="67" spans="1:7" ht="12.75">
      <c r="A67" s="8" t="s">
        <v>105</v>
      </c>
      <c r="B67" s="30" t="s">
        <v>236</v>
      </c>
      <c r="C67" s="15" t="s">
        <v>36</v>
      </c>
      <c r="D67" s="15" t="s">
        <v>37</v>
      </c>
      <c r="E67" s="15" t="s">
        <v>38</v>
      </c>
      <c r="F67" s="15" t="s">
        <v>39</v>
      </c>
      <c r="G67" s="11" t="s">
        <v>40</v>
      </c>
    </row>
    <row r="68" spans="1:7" ht="108.75" customHeight="1">
      <c r="A68" s="29" t="s">
        <v>240</v>
      </c>
      <c r="B68" s="25" t="s">
        <v>237</v>
      </c>
      <c r="C68" s="31"/>
      <c r="D68" s="31"/>
      <c r="E68" s="32">
        <v>1</v>
      </c>
      <c r="F68" s="31"/>
      <c r="G68" s="24"/>
    </row>
    <row r="69" spans="1:7" ht="43.5" customHeight="1">
      <c r="A69" s="29" t="s">
        <v>241</v>
      </c>
      <c r="B69" s="25" t="s">
        <v>238</v>
      </c>
      <c r="C69" s="31"/>
      <c r="D69" s="31"/>
      <c r="E69" s="32">
        <v>1</v>
      </c>
      <c r="F69" s="31"/>
      <c r="G69" s="33"/>
    </row>
    <row r="70" spans="1:7" ht="12.75">
      <c r="A70" s="3" t="s">
        <v>106</v>
      </c>
      <c r="B70" s="6"/>
      <c r="C70" s="17">
        <f>SUM(C68:C69)</f>
        <v>0</v>
      </c>
      <c r="D70" s="17">
        <f>SUM(D68:D69)</f>
        <v>0</v>
      </c>
      <c r="E70" s="17">
        <f>SUM(E68:E69)</f>
        <v>2</v>
      </c>
      <c r="F70" s="17">
        <f>SUM(F68:F69)</f>
        <v>0</v>
      </c>
      <c r="G70" s="12"/>
    </row>
    <row r="71" spans="1:7" ht="15.75" customHeight="1">
      <c r="A71" s="8" t="s">
        <v>107</v>
      </c>
      <c r="B71" s="30" t="s">
        <v>239</v>
      </c>
      <c r="C71" s="15" t="s">
        <v>36</v>
      </c>
      <c r="D71" s="15" t="s">
        <v>37</v>
      </c>
      <c r="E71" s="15" t="s">
        <v>38</v>
      </c>
      <c r="F71" s="15" t="s">
        <v>39</v>
      </c>
      <c r="G71" s="11" t="s">
        <v>40</v>
      </c>
    </row>
    <row r="72" spans="1:7" ht="93.75" customHeight="1">
      <c r="A72" s="2" t="s">
        <v>108</v>
      </c>
      <c r="B72" s="28" t="s">
        <v>242</v>
      </c>
      <c r="C72" s="31"/>
      <c r="D72" s="32"/>
      <c r="E72" s="32">
        <v>1</v>
      </c>
      <c r="F72" s="31"/>
      <c r="G72" s="23"/>
    </row>
    <row r="73" spans="1:7" ht="12.75">
      <c r="A73" s="3" t="s">
        <v>109</v>
      </c>
      <c r="B73" s="6"/>
      <c r="C73" s="17">
        <f>SUM(C72:C72)</f>
        <v>0</v>
      </c>
      <c r="D73" s="17">
        <f>SUM(D72:D72)</f>
        <v>0</v>
      </c>
      <c r="E73" s="17">
        <f>SUM(E72:E72)</f>
        <v>1</v>
      </c>
      <c r="F73" s="17">
        <f>SUM(F72:F72)</f>
        <v>0</v>
      </c>
      <c r="G73" s="12"/>
    </row>
    <row r="74" spans="1:7" ht="12.75">
      <c r="A74" s="8" t="s">
        <v>110</v>
      </c>
      <c r="B74" s="30" t="s">
        <v>32</v>
      </c>
      <c r="C74" s="15" t="s">
        <v>36</v>
      </c>
      <c r="D74" s="15" t="s">
        <v>37</v>
      </c>
      <c r="E74" s="15" t="s">
        <v>38</v>
      </c>
      <c r="F74" s="15" t="s">
        <v>39</v>
      </c>
      <c r="G74" s="11" t="s">
        <v>40</v>
      </c>
    </row>
    <row r="75" spans="1:7" ht="184.5">
      <c r="A75" s="2" t="s">
        <v>111</v>
      </c>
      <c r="B75" s="25" t="s">
        <v>245</v>
      </c>
      <c r="C75" s="31"/>
      <c r="D75" s="32" t="s">
        <v>163</v>
      </c>
      <c r="E75" s="31">
        <v>1</v>
      </c>
      <c r="F75" s="31"/>
      <c r="G75" s="39" t="s">
        <v>212</v>
      </c>
    </row>
    <row r="76" spans="1:7" ht="141.75" customHeight="1">
      <c r="A76" s="2" t="s">
        <v>112</v>
      </c>
      <c r="B76" s="25" t="s">
        <v>246</v>
      </c>
      <c r="C76" s="31"/>
      <c r="D76" s="32" t="s">
        <v>163</v>
      </c>
      <c r="E76" s="31">
        <v>1</v>
      </c>
      <c r="F76" s="31"/>
      <c r="G76" s="39" t="s">
        <v>213</v>
      </c>
    </row>
    <row r="77" spans="1:7" ht="66" customHeight="1">
      <c r="A77" s="2" t="s">
        <v>113</v>
      </c>
      <c r="B77" s="25" t="s">
        <v>247</v>
      </c>
      <c r="C77" s="31"/>
      <c r="D77" s="32" t="s">
        <v>163</v>
      </c>
      <c r="E77" s="31">
        <v>1</v>
      </c>
      <c r="F77" s="31"/>
      <c r="G77" s="39" t="s">
        <v>209</v>
      </c>
    </row>
    <row r="78" spans="1:7" ht="118.5">
      <c r="A78" s="2" t="s">
        <v>243</v>
      </c>
      <c r="B78" s="25" t="s">
        <v>248</v>
      </c>
      <c r="C78" s="31"/>
      <c r="D78" s="32" t="s">
        <v>163</v>
      </c>
      <c r="E78" s="31">
        <v>1</v>
      </c>
      <c r="F78" s="31"/>
      <c r="G78" s="39" t="s">
        <v>214</v>
      </c>
    </row>
    <row r="79" spans="1:7" ht="52.5">
      <c r="A79" s="2" t="s">
        <v>244</v>
      </c>
      <c r="B79" s="25" t="s">
        <v>249</v>
      </c>
      <c r="C79" s="31"/>
      <c r="D79" s="31"/>
      <c r="E79" s="32">
        <v>1</v>
      </c>
      <c r="F79" s="31"/>
      <c r="G79" s="40"/>
    </row>
    <row r="80" spans="1:7" ht="12.75">
      <c r="A80" s="3" t="s">
        <v>114</v>
      </c>
      <c r="B80" s="6"/>
      <c r="C80" s="17">
        <f>SUM(C75:C79)</f>
        <v>0</v>
      </c>
      <c r="D80" s="17">
        <f>SUM(D75:D79)</f>
        <v>0</v>
      </c>
      <c r="E80" s="17">
        <f>SUM(E75:E79)</f>
        <v>5</v>
      </c>
      <c r="F80" s="17">
        <f>SUM(F75:F79)</f>
        <v>0</v>
      </c>
      <c r="G80" s="12"/>
    </row>
    <row r="81" spans="1:7" ht="12.75">
      <c r="A81" s="8" t="s">
        <v>115</v>
      </c>
      <c r="B81" s="30" t="s">
        <v>250</v>
      </c>
      <c r="C81" s="15" t="s">
        <v>36</v>
      </c>
      <c r="D81" s="15" t="s">
        <v>37</v>
      </c>
      <c r="E81" s="15" t="s">
        <v>38</v>
      </c>
      <c r="F81" s="15" t="s">
        <v>39</v>
      </c>
      <c r="G81" s="11" t="s">
        <v>40</v>
      </c>
    </row>
    <row r="82" spans="1:7" ht="66">
      <c r="A82" s="2" t="s">
        <v>116</v>
      </c>
      <c r="B82" s="25" t="s">
        <v>251</v>
      </c>
      <c r="C82" s="31"/>
      <c r="D82" s="31"/>
      <c r="E82" s="32">
        <v>1</v>
      </c>
      <c r="F82" s="31"/>
      <c r="G82" s="40"/>
    </row>
    <row r="83" spans="1:7" ht="213.75" customHeight="1">
      <c r="A83" s="2" t="s">
        <v>117</v>
      </c>
      <c r="B83" s="25" t="s">
        <v>252</v>
      </c>
      <c r="C83" s="31"/>
      <c r="D83" s="31" t="s">
        <v>163</v>
      </c>
      <c r="E83" s="32">
        <v>1</v>
      </c>
      <c r="F83" s="31"/>
      <c r="G83" s="41" t="s">
        <v>196</v>
      </c>
    </row>
    <row r="84" spans="1:7" ht="12.75">
      <c r="A84" s="3" t="s">
        <v>118</v>
      </c>
      <c r="B84" s="6"/>
      <c r="C84" s="17">
        <f>SUM(C82:C83)</f>
        <v>0</v>
      </c>
      <c r="D84" s="17">
        <f>SUM(D82:D83)</f>
        <v>0</v>
      </c>
      <c r="E84" s="17">
        <f>SUM(E82:E83)</f>
        <v>2</v>
      </c>
      <c r="F84" s="17">
        <f>SUM(F82:F83)</f>
        <v>0</v>
      </c>
      <c r="G84" s="12"/>
    </row>
    <row r="85" spans="1:7" ht="12.75">
      <c r="A85" s="8" t="s">
        <v>119</v>
      </c>
      <c r="B85" s="9" t="s">
        <v>253</v>
      </c>
      <c r="C85" s="15" t="s">
        <v>36</v>
      </c>
      <c r="D85" s="15" t="s">
        <v>37</v>
      </c>
      <c r="E85" s="15" t="s">
        <v>38</v>
      </c>
      <c r="F85" s="15" t="s">
        <v>39</v>
      </c>
      <c r="G85" s="11" t="s">
        <v>40</v>
      </c>
    </row>
    <row r="86" spans="1:7" ht="75" customHeight="1">
      <c r="A86" s="2" t="s">
        <v>120</v>
      </c>
      <c r="B86" s="25" t="s">
        <v>255</v>
      </c>
      <c r="C86" s="31"/>
      <c r="D86" s="32"/>
      <c r="E86" s="31">
        <v>1</v>
      </c>
      <c r="F86" s="31"/>
      <c r="G86" s="23"/>
    </row>
    <row r="87" spans="1:7" ht="93.75" customHeight="1">
      <c r="A87" s="2" t="s">
        <v>254</v>
      </c>
      <c r="B87" s="25" t="s">
        <v>256</v>
      </c>
      <c r="C87" s="31"/>
      <c r="D87" s="31"/>
      <c r="E87" s="32">
        <v>1</v>
      </c>
      <c r="F87" s="31"/>
      <c r="G87" s="24"/>
    </row>
    <row r="88" spans="1:7" ht="12.75">
      <c r="A88" s="3" t="s">
        <v>121</v>
      </c>
      <c r="B88" s="6"/>
      <c r="C88" s="17">
        <f>SUM(C86:C87)</f>
        <v>0</v>
      </c>
      <c r="D88" s="17">
        <f>SUM(D86:D87)</f>
        <v>0</v>
      </c>
      <c r="E88" s="17">
        <f>SUM(E86:E87)</f>
        <v>2</v>
      </c>
      <c r="F88" s="17">
        <f>SUM(F86:F87)</f>
        <v>0</v>
      </c>
      <c r="G88" s="12"/>
    </row>
    <row r="89" spans="1:7" ht="12.75">
      <c r="A89" s="8" t="s">
        <v>122</v>
      </c>
      <c r="B89" s="9" t="s">
        <v>257</v>
      </c>
      <c r="C89" s="15" t="s">
        <v>36</v>
      </c>
      <c r="D89" s="15" t="s">
        <v>37</v>
      </c>
      <c r="E89" s="15" t="s">
        <v>38</v>
      </c>
      <c r="F89" s="15" t="s">
        <v>39</v>
      </c>
      <c r="G89" s="11" t="s">
        <v>40</v>
      </c>
    </row>
    <row r="90" spans="1:7" ht="72.75" customHeight="1">
      <c r="A90" s="2" t="s">
        <v>123</v>
      </c>
      <c r="B90" s="25" t="s">
        <v>206</v>
      </c>
      <c r="C90" s="31"/>
      <c r="D90" s="31" t="s">
        <v>163</v>
      </c>
      <c r="E90" s="32">
        <v>1</v>
      </c>
      <c r="F90" s="31"/>
      <c r="G90" s="33" t="s">
        <v>215</v>
      </c>
    </row>
    <row r="91" spans="1:7" s="45" customFormat="1" ht="123.75" customHeight="1">
      <c r="A91" s="43" t="s">
        <v>124</v>
      </c>
      <c r="B91" s="46" t="s">
        <v>258</v>
      </c>
      <c r="C91" s="31"/>
      <c r="D91" s="32" t="s">
        <v>163</v>
      </c>
      <c r="E91" s="31">
        <v>1</v>
      </c>
      <c r="F91" s="31"/>
      <c r="G91" s="34" t="s">
        <v>194</v>
      </c>
    </row>
    <row r="92" spans="1:7" ht="12.75">
      <c r="A92" s="3" t="s">
        <v>125</v>
      </c>
      <c r="B92" s="6"/>
      <c r="C92" s="17">
        <f>SUM(C90:C91)</f>
        <v>0</v>
      </c>
      <c r="D92" s="17">
        <f>SUM(D90:D91)</f>
        <v>0</v>
      </c>
      <c r="E92" s="17">
        <f>SUM(E90:E91)</f>
        <v>2</v>
      </c>
      <c r="F92" s="17">
        <f>SUM(F90:F91)</f>
        <v>0</v>
      </c>
      <c r="G92" s="12"/>
    </row>
    <row r="93" spans="1:7" ht="12.75">
      <c r="A93" s="8" t="s">
        <v>126</v>
      </c>
      <c r="B93" s="9" t="s">
        <v>33</v>
      </c>
      <c r="C93" s="15" t="s">
        <v>36</v>
      </c>
      <c r="D93" s="15" t="s">
        <v>37</v>
      </c>
      <c r="E93" s="15" t="s">
        <v>38</v>
      </c>
      <c r="F93" s="15" t="s">
        <v>39</v>
      </c>
      <c r="G93" s="11" t="s">
        <v>40</v>
      </c>
    </row>
    <row r="94" spans="1:7" ht="166.5" customHeight="1">
      <c r="A94" s="2" t="s">
        <v>127</v>
      </c>
      <c r="B94" s="25" t="s">
        <v>205</v>
      </c>
      <c r="C94" s="31"/>
      <c r="D94" s="31" t="s">
        <v>163</v>
      </c>
      <c r="E94" s="32">
        <v>1</v>
      </c>
      <c r="F94" s="31"/>
      <c r="G94" s="41" t="s">
        <v>202</v>
      </c>
    </row>
    <row r="95" spans="1:7" ht="127.5" customHeight="1">
      <c r="A95" s="2" t="s">
        <v>128</v>
      </c>
      <c r="B95" s="25" t="s">
        <v>259</v>
      </c>
      <c r="C95" s="31"/>
      <c r="D95" s="31" t="s">
        <v>163</v>
      </c>
      <c r="E95" s="32">
        <v>1</v>
      </c>
      <c r="F95" s="31"/>
      <c r="G95" s="40" t="s">
        <v>197</v>
      </c>
    </row>
    <row r="96" spans="1:7" ht="141.75" customHeight="1">
      <c r="A96" s="2" t="s">
        <v>129</v>
      </c>
      <c r="B96" s="25" t="s">
        <v>260</v>
      </c>
      <c r="C96" s="31"/>
      <c r="D96" s="31" t="s">
        <v>163</v>
      </c>
      <c r="E96" s="32">
        <v>1</v>
      </c>
      <c r="F96" s="31"/>
      <c r="G96" s="40" t="s">
        <v>198</v>
      </c>
    </row>
    <row r="97" spans="1:7" ht="184.5">
      <c r="A97" s="2" t="s">
        <v>130</v>
      </c>
      <c r="B97" s="27" t="s">
        <v>261</v>
      </c>
      <c r="C97" s="31"/>
      <c r="D97" s="31" t="s">
        <v>163</v>
      </c>
      <c r="E97" s="32">
        <v>1</v>
      </c>
      <c r="F97" s="31"/>
      <c r="G97" s="40" t="s">
        <v>216</v>
      </c>
    </row>
    <row r="98" spans="1:7" ht="12.75">
      <c r="A98" s="3" t="s">
        <v>131</v>
      </c>
      <c r="B98" s="6"/>
      <c r="C98" s="17">
        <f>SUM(C94:C97)</f>
        <v>0</v>
      </c>
      <c r="D98" s="17">
        <f>SUM(D94:D97)</f>
        <v>0</v>
      </c>
      <c r="E98" s="17">
        <f>SUM(E94:E97)</f>
        <v>4</v>
      </c>
      <c r="F98" s="17">
        <f>SUM(F94:F97)</f>
        <v>0</v>
      </c>
      <c r="G98" s="12"/>
    </row>
    <row r="99" spans="1:7" ht="12.75">
      <c r="A99" s="8" t="s">
        <v>132</v>
      </c>
      <c r="B99" s="9" t="s">
        <v>34</v>
      </c>
      <c r="C99" s="15" t="s">
        <v>36</v>
      </c>
      <c r="D99" s="15" t="s">
        <v>37</v>
      </c>
      <c r="E99" s="15" t="s">
        <v>38</v>
      </c>
      <c r="F99" s="15" t="s">
        <v>39</v>
      </c>
      <c r="G99" s="11" t="s">
        <v>40</v>
      </c>
    </row>
    <row r="100" spans="1:7" ht="282" customHeight="1">
      <c r="A100" s="2" t="s">
        <v>133</v>
      </c>
      <c r="B100" s="25" t="s">
        <v>0</v>
      </c>
      <c r="C100" s="31"/>
      <c r="D100" s="32" t="s">
        <v>163</v>
      </c>
      <c r="E100" s="31">
        <v>1</v>
      </c>
      <c r="F100" s="31"/>
      <c r="G100" s="34" t="s">
        <v>217</v>
      </c>
    </row>
    <row r="101" spans="1:7" ht="151.5" customHeight="1">
      <c r="A101" s="2" t="s">
        <v>134</v>
      </c>
      <c r="B101" s="25" t="s">
        <v>1</v>
      </c>
      <c r="C101" s="31"/>
      <c r="D101" s="32" t="s">
        <v>163</v>
      </c>
      <c r="E101" s="31">
        <v>1</v>
      </c>
      <c r="F101" s="31"/>
      <c r="G101" s="34" t="s">
        <v>195</v>
      </c>
    </row>
    <row r="102" spans="1:7" ht="81" customHeight="1">
      <c r="A102" s="2" t="s">
        <v>135</v>
      </c>
      <c r="B102" s="25" t="s">
        <v>2</v>
      </c>
      <c r="C102" s="31"/>
      <c r="D102" s="32" t="s">
        <v>163</v>
      </c>
      <c r="E102" s="31">
        <v>1</v>
      </c>
      <c r="F102" s="31"/>
      <c r="G102" s="34" t="s">
        <v>170</v>
      </c>
    </row>
    <row r="103" spans="1:7" ht="165" customHeight="1">
      <c r="A103" s="2" t="s">
        <v>136</v>
      </c>
      <c r="B103" s="25" t="s">
        <v>3</v>
      </c>
      <c r="C103" s="31"/>
      <c r="D103" s="31" t="s">
        <v>163</v>
      </c>
      <c r="E103" s="31">
        <v>1</v>
      </c>
      <c r="F103" s="31"/>
      <c r="G103" s="33" t="s">
        <v>199</v>
      </c>
    </row>
    <row r="104" spans="1:7" ht="147" customHeight="1">
      <c r="A104" s="2" t="s">
        <v>137</v>
      </c>
      <c r="B104" s="25" t="s">
        <v>4</v>
      </c>
      <c r="C104" s="31"/>
      <c r="D104" s="32" t="s">
        <v>163</v>
      </c>
      <c r="E104" s="31">
        <v>1</v>
      </c>
      <c r="F104" s="31"/>
      <c r="G104" s="34" t="s">
        <v>168</v>
      </c>
    </row>
    <row r="105" spans="1:7" ht="27" customHeight="1">
      <c r="A105" s="2" t="s">
        <v>138</v>
      </c>
      <c r="B105" s="27" t="s">
        <v>5</v>
      </c>
      <c r="C105" s="31"/>
      <c r="D105" s="31"/>
      <c r="E105" s="32">
        <v>1</v>
      </c>
      <c r="F105" s="31"/>
      <c r="G105" s="24"/>
    </row>
    <row r="106" spans="1:7" ht="144" customHeight="1">
      <c r="A106" s="2" t="s">
        <v>139</v>
      </c>
      <c r="B106" s="25" t="s">
        <v>6</v>
      </c>
      <c r="C106" s="31"/>
      <c r="D106" s="32" t="s">
        <v>163</v>
      </c>
      <c r="E106" s="31">
        <v>1</v>
      </c>
      <c r="F106" s="31"/>
      <c r="G106" s="34" t="s">
        <v>173</v>
      </c>
    </row>
    <row r="107" spans="1:7" ht="105.75" customHeight="1">
      <c r="A107" s="2" t="s">
        <v>140</v>
      </c>
      <c r="B107" s="27" t="s">
        <v>14</v>
      </c>
      <c r="C107" s="31"/>
      <c r="D107" s="31" t="s">
        <v>163</v>
      </c>
      <c r="E107" s="32">
        <v>1</v>
      </c>
      <c r="F107" s="31"/>
      <c r="G107" s="34" t="s">
        <v>172</v>
      </c>
    </row>
    <row r="108" spans="1:7" ht="42" customHeight="1">
      <c r="A108" s="2" t="s">
        <v>141</v>
      </c>
      <c r="B108" s="27" t="s">
        <v>15</v>
      </c>
      <c r="C108" s="31"/>
      <c r="D108" s="31"/>
      <c r="E108" s="32">
        <v>1</v>
      </c>
      <c r="F108" s="31"/>
      <c r="G108" s="33"/>
    </row>
    <row r="109" spans="1:7" ht="107.25" customHeight="1">
      <c r="A109" s="2" t="s">
        <v>142</v>
      </c>
      <c r="B109" s="27" t="s">
        <v>16</v>
      </c>
      <c r="C109" s="31"/>
      <c r="D109" s="32" t="s">
        <v>163</v>
      </c>
      <c r="E109" s="31">
        <v>1</v>
      </c>
      <c r="F109" s="31"/>
      <c r="G109" s="34" t="s">
        <v>167</v>
      </c>
    </row>
    <row r="110" spans="1:7" ht="27" customHeight="1">
      <c r="A110" s="2" t="s">
        <v>143</v>
      </c>
      <c r="B110" s="25" t="s">
        <v>17</v>
      </c>
      <c r="C110" s="31"/>
      <c r="D110" s="31"/>
      <c r="E110" s="32">
        <v>1</v>
      </c>
      <c r="F110" s="31"/>
      <c r="G110" s="33"/>
    </row>
    <row r="111" spans="1:7" ht="27.75" customHeight="1">
      <c r="A111" s="2" t="s">
        <v>144</v>
      </c>
      <c r="B111" s="27" t="s">
        <v>18</v>
      </c>
      <c r="C111" s="31"/>
      <c r="D111" s="32"/>
      <c r="E111" s="32">
        <v>1</v>
      </c>
      <c r="F111" s="31"/>
      <c r="G111" s="33"/>
    </row>
    <row r="112" spans="1:7" ht="212.25" customHeight="1">
      <c r="A112" s="2" t="s">
        <v>145</v>
      </c>
      <c r="B112" s="25" t="s">
        <v>19</v>
      </c>
      <c r="C112" s="31"/>
      <c r="D112" s="32" t="s">
        <v>163</v>
      </c>
      <c r="E112" s="31">
        <v>1</v>
      </c>
      <c r="F112" s="31"/>
      <c r="G112" s="47" t="s">
        <v>157</v>
      </c>
    </row>
    <row r="113" spans="1:7" ht="143.25" customHeight="1">
      <c r="A113" s="2" t="s">
        <v>146</v>
      </c>
      <c r="B113" s="25" t="s">
        <v>20</v>
      </c>
      <c r="C113" s="31"/>
      <c r="D113" s="31" t="s">
        <v>163</v>
      </c>
      <c r="E113" s="32">
        <v>1</v>
      </c>
      <c r="F113" s="31"/>
      <c r="G113" s="33" t="s">
        <v>166</v>
      </c>
    </row>
    <row r="114" spans="1:7" ht="96.75" customHeight="1">
      <c r="A114" s="2" t="s">
        <v>147</v>
      </c>
      <c r="B114" s="25" t="s">
        <v>21</v>
      </c>
      <c r="C114" s="31"/>
      <c r="D114" s="31" t="s">
        <v>163</v>
      </c>
      <c r="E114" s="32">
        <v>1</v>
      </c>
      <c r="F114" s="31"/>
      <c r="G114" s="33" t="s">
        <v>174</v>
      </c>
    </row>
    <row r="115" spans="1:7" ht="12.75">
      <c r="A115" s="3" t="s">
        <v>148</v>
      </c>
      <c r="B115" s="6"/>
      <c r="C115" s="17">
        <f>SUM(C100:C114)</f>
        <v>0</v>
      </c>
      <c r="D115" s="17">
        <f>SUM(D100:D114)</f>
        <v>0</v>
      </c>
      <c r="E115" s="17">
        <f>SUM(E100:E114)</f>
        <v>15</v>
      </c>
      <c r="F115" s="17">
        <f>SUM(F100:F114)</f>
        <v>0</v>
      </c>
      <c r="G115" s="12"/>
    </row>
    <row r="116" spans="1:7" ht="12.75">
      <c r="A116" s="3" t="s">
        <v>149</v>
      </c>
      <c r="B116" s="6"/>
      <c r="C116" s="17">
        <f>SUM(C10,C14,C21,C28,C35,C42,C49,C54,C62,C66,C70,C73,C80,C84,C88,C92,C98,C115)</f>
        <v>0</v>
      </c>
      <c r="D116" s="17">
        <f>SUM(D10,D14,D21,D28,D35,D42,D49,D54,D62,D66,D70,D73,D80,D84,D88,D92,D98,D115)</f>
        <v>1</v>
      </c>
      <c r="E116" s="17">
        <f>SUM(E10,E14,E21,E28,E35,E42,E49,E54,E62,E66,E70,E73,E80,E84,E88,E92,E98,E115)</f>
        <v>77</v>
      </c>
      <c r="F116" s="17">
        <f>SUM(F10,F14,F21,F28,F35,F42,F49,F54,F62,F66,F70,F73,F80,F84,F88,F92,F98,F115)</f>
        <v>0</v>
      </c>
      <c r="G116" s="12"/>
    </row>
    <row r="117" spans="1:7" ht="12.75">
      <c r="A117" s="2"/>
      <c r="B117" s="5"/>
      <c r="C117" s="14"/>
      <c r="D117" s="14"/>
      <c r="E117" s="14"/>
      <c r="F117" s="14"/>
      <c r="G117" s="10"/>
    </row>
    <row r="118" spans="1:7" ht="12.75">
      <c r="A118" s="2"/>
      <c r="B118" s="5"/>
      <c r="C118" s="14"/>
      <c r="D118" s="14"/>
      <c r="E118" s="14"/>
      <c r="F118" s="14"/>
      <c r="G118" s="10"/>
    </row>
    <row r="119" spans="1:7" ht="12.75">
      <c r="A119" s="2" t="s">
        <v>150</v>
      </c>
      <c r="B119" s="5"/>
      <c r="C119" s="14"/>
      <c r="D119" s="14"/>
      <c r="E119" s="14"/>
      <c r="F119" s="14"/>
      <c r="G119" s="10"/>
    </row>
    <row r="120" spans="1:7" ht="12.75">
      <c r="A120" s="2"/>
      <c r="B120" s="5" t="str">
        <f>IF(C116=0,"No scoring area received a score of Falls Below","One or more areas scored Falls Below")</f>
        <v>No scoring area received a score of Falls Below</v>
      </c>
      <c r="C120" s="14"/>
      <c r="D120" s="14"/>
      <c r="E120" s="14"/>
      <c r="F120" s="14"/>
      <c r="G120" s="10"/>
    </row>
    <row r="121" spans="1:7" ht="26.25">
      <c r="A121" s="2"/>
      <c r="B121" s="5" t="str">
        <f>IF(AND(D10&lt;=1,D14&lt;=1,D21&lt;=1,D28&lt;=1,D35&lt;=1,D42&lt;=1,D49&lt;=1,D54&lt;=1,D62&lt;=1,D66&lt;=1,D70&lt;=1,D73&lt;=1,D80&lt;=1,D84&lt;=1,D88&lt;=1,D92&lt;=1,D98&lt;=1,D115&lt;=1),"No more than one scoring area in each section scored Approaches","More than one scoring area in each section scored Approaches")</f>
        <v>No more than one scoring area in each section scored Approaches</v>
      </c>
      <c r="C121" s="14"/>
      <c r="D121" s="14"/>
      <c r="E121" s="14"/>
      <c r="F121" s="14"/>
      <c r="G121" s="10"/>
    </row>
    <row r="122" spans="1:7" ht="12.75">
      <c r="A122" s="2"/>
      <c r="B122" s="5" t="str">
        <f>IF(D116&lt;=0.05*(C116+D116+E116+F116),"Meets 95% Test","Fails 95% Test")</f>
        <v>Meets 95% Test</v>
      </c>
      <c r="C122" s="14"/>
      <c r="D122" s="14"/>
      <c r="E122" s="14"/>
      <c r="F122" s="14"/>
      <c r="G122" s="10"/>
    </row>
    <row r="123" spans="1:7" ht="12.75">
      <c r="A123" s="2"/>
      <c r="B123" s="5"/>
      <c r="C123" s="14"/>
      <c r="D123" s="14"/>
      <c r="E123" s="14"/>
      <c r="F123" s="14"/>
      <c r="G123" s="10"/>
    </row>
    <row r="124" spans="1:7" ht="12.75">
      <c r="A124" s="2" t="s">
        <v>151</v>
      </c>
      <c r="B124" s="5"/>
      <c r="C124" s="14"/>
      <c r="D124" s="14"/>
      <c r="E124" s="14"/>
      <c r="F124" s="14"/>
      <c r="G124" s="10"/>
    </row>
    <row r="125" spans="1:7" ht="12.75">
      <c r="A125" s="2"/>
      <c r="B125" s="5" t="str">
        <f>IF(AND(C116=0,D10&lt;=1,D14&lt;=1,D21&lt;=1,D28&lt;=1,D35&lt;=1,D42&lt;=1,D49&lt;=1,D54&lt;=1,D62&lt;=1,D66&lt;=1,D70&lt;=1,D73&lt;=1,D80&lt;=1,D84&lt;=1,D88&lt;=1,D92&lt;=1,D98&lt;=1,D115&lt;=1,D116&lt;=0.05*(C116+D116+E116+F116)),"Meets the Criteria, Therefore Substantively Complete","Fails to Meet the Criteria, Therefore Substantively Incomplete")</f>
        <v>Meets the Criteria, Therefore Substantively Complete</v>
      </c>
      <c r="C125" s="14"/>
      <c r="D125" s="14"/>
      <c r="E125" s="14"/>
      <c r="F125" s="14"/>
      <c r="G125" s="10"/>
    </row>
    <row r="126" ht="33.75" customHeight="1"/>
  </sheetData>
  <sheetProtection password="C400" sheet="1" objects="1" scenarios="1" selectLockedCells="1" selectUnlockedCells="1"/>
  <printOptions/>
  <pageMargins left="0" right="0" top="0.75" bottom="0" header="0.25" footer="0.5"/>
  <pageSetup horizontalDpi="600" verticalDpi="600" orientation="portrait" r:id="rId1"/>
  <headerFooter alignWithMargins="0">
    <oddHeader>&amp;CPLC Arts Academy at Scottsdale, Inc.
2010-2011 Application Cycle</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csarvij</cp:lastModifiedBy>
  <cp:lastPrinted>2010-01-08T20:46:39Z</cp:lastPrinted>
  <dcterms:created xsi:type="dcterms:W3CDTF">2008-09-15T17:25:28Z</dcterms:created>
  <dcterms:modified xsi:type="dcterms:W3CDTF">2010-01-08T21:08:48Z</dcterms:modified>
  <cp:category/>
  <cp:version/>
  <cp:contentType/>
  <cp:contentStatus/>
</cp:coreProperties>
</file>