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Sheet1" sheetId="1" r:id="rId1"/>
    <sheet name="Sheet2" sheetId="2" r:id="rId2"/>
    <sheet name="Sheet3" sheetId="3" r:id="rId3"/>
  </sheets>
  <definedNames>
    <definedName name="_xlnm.Print_Area" localSheetId="0">'Sheet1'!$A$1:$G$142</definedName>
  </definedNames>
  <calcPr fullCalcOnLoad="1"/>
</workbook>
</file>

<file path=xl/sharedStrings.xml><?xml version="1.0" encoding="utf-8"?>
<sst xmlns="http://schemas.openxmlformats.org/spreadsheetml/2006/main" count="410" uniqueCount="260">
  <si>
    <r>
      <t xml:space="preserve">Not enough detail on page 129.  </t>
    </r>
    <r>
      <rPr>
        <b/>
        <sz val="10"/>
        <rFont val="Arial"/>
        <family val="2"/>
      </rPr>
      <t xml:space="preserve">The revised application addresses the above concerns. </t>
    </r>
    <r>
      <rPr>
        <sz val="10"/>
        <rFont val="Arial"/>
        <family val="2"/>
      </rPr>
      <t xml:space="preserve">   </t>
    </r>
  </si>
  <si>
    <r>
      <t xml:space="preserve">Many inconsistencies exist between the timeline and the budget.  Also, the timeline is unreasonable.  See comments above.  </t>
    </r>
    <r>
      <rPr>
        <b/>
        <sz val="10"/>
        <rFont val="Arial"/>
        <family val="2"/>
      </rPr>
      <t>The revised application addresses the above concerns.</t>
    </r>
  </si>
  <si>
    <r>
      <t xml:space="preserve">No budget narrative was provided.  No explanation of what the corporation brings to the project or what will be required as part of start up.  </t>
    </r>
    <r>
      <rPr>
        <b/>
        <sz val="10"/>
        <rFont val="Arial"/>
        <family val="2"/>
      </rPr>
      <t xml:space="preserve">The revised application addresses the above concerns.  </t>
    </r>
  </si>
  <si>
    <r>
      <t xml:space="preserve">Assuming 400 students to start with may be risky.  Operating budget based off of 100% of enrollment capacity. </t>
    </r>
    <r>
      <rPr>
        <b/>
        <sz val="10"/>
        <rFont val="Arial"/>
        <family val="2"/>
      </rPr>
      <t xml:space="preserve"> The revised application addresses the above concerns.  </t>
    </r>
  </si>
  <si>
    <r>
      <t xml:space="preserve">In addition to an unrealistic student projection, a valid Certificate of Occupancy and a Fire Marshall’s Report for “E” occupancy is required for the release of funds.  If those documents are not received by July 1st, the charter will not receive their July payment.  This will affect the Month-by-Month cash flow.  Page 131 is inconsistent with this.  </t>
    </r>
    <r>
      <rPr>
        <b/>
        <sz val="10"/>
        <rFont val="Arial"/>
        <family val="2"/>
      </rPr>
      <t xml:space="preserve">The revised application addresses the above concerns.  </t>
    </r>
  </si>
  <si>
    <r>
      <t xml:space="preserve">See comments in 2.9f.  </t>
    </r>
    <r>
      <rPr>
        <b/>
        <sz val="10"/>
        <rFont val="Arial"/>
        <family val="2"/>
      </rPr>
      <t xml:space="preserve">The revised application addresses the above concerns.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</si>
  <si>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H.</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</si>
  <si>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</si>
  <si>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t>
    </r>
  </si>
  <si>
    <r>
      <t xml:space="preserve">Start-up budget assumptions with </t>
    </r>
    <r>
      <rPr>
        <b/>
        <sz val="10"/>
        <rFont val="Arial"/>
        <family val="2"/>
      </rPr>
      <t>rationale</t>
    </r>
    <r>
      <rPr>
        <sz val="10"/>
        <rFont val="Arial"/>
        <family val="2"/>
      </rPr>
      <t xml:space="preserve"> are included for each line item identified on Start-up Budget (Attachment G). </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</si>
  <si>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</si>
  <si>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</si>
  <si>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 xml:space="preserve">Operating budget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</si>
  <si>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</si>
  <si>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Expenditures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t>
    </r>
    <r>
      <rPr>
        <sz val="10"/>
        <rFont val="Arial"/>
        <family val="2"/>
      </rPr>
      <t xml:space="preserve"> as described in the business plan.</t>
    </r>
  </si>
  <si>
    <r>
      <t xml:space="preserve">Expenditures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</si>
  <si>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 xml:space="preserve">Expenditures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</si>
  <si>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</si>
  <si>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 xml:space="preserve">Expenditures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</si>
  <si>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</si>
  <si>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</si>
  <si>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</si>
  <si>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</si>
  <si>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</si>
  <si>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Comprehensive Program of Instruction –Goals</t>
  </si>
  <si>
    <t xml:space="preserve">Kindergarten </t>
  </si>
  <si>
    <t xml:space="preserve">First Grade </t>
  </si>
  <si>
    <t xml:space="preserve">Second Grade </t>
  </si>
  <si>
    <t xml:space="preserve">Third Grade </t>
  </si>
  <si>
    <t xml:space="preserve">Fourth Grade </t>
  </si>
  <si>
    <t xml:space="preserve">Fifth Grade </t>
  </si>
  <si>
    <t xml:space="preserve">Sixth Grade </t>
  </si>
  <si>
    <t>Comprehensive Program of Instruction –Monitoring</t>
  </si>
  <si>
    <t>Comprehensive Program of Instruction – Special Education</t>
  </si>
  <si>
    <t>Detailed Business Plan - Business Description</t>
  </si>
  <si>
    <t>Detailed Business Plan – Academic Program Schedule</t>
  </si>
  <si>
    <t>Detailed Business Plan - Market Study</t>
  </si>
  <si>
    <t>If the school will provide transportation, describe the plan to provide transportation.</t>
  </si>
  <si>
    <t>Detailed Business Plan - Organizational Structure</t>
  </si>
  <si>
    <t>Detailed Business Plan - Corporate Filings</t>
  </si>
  <si>
    <t>Detailed Business Plan - Governance Structure</t>
  </si>
  <si>
    <t xml:space="preserve">Provide a narrative that describes the Board member recruitment and development.  Include the training/orientation process that will be provided to all school Governing Body members.  </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</si>
  <si>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</si>
  <si>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</si>
  <si>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</si>
  <si>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</si>
  <si>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</si>
  <si>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</si>
  <si>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</si>
  <si>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</si>
  <si>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</si>
  <si>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</si>
  <si>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</si>
  <si>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</si>
  <si>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</si>
  <si>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</si>
  <si>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</si>
  <si>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</si>
  <si>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</si>
  <si>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</si>
  <si>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</si>
  <si>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</si>
  <si>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</si>
  <si>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</si>
  <si>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</si>
  <si>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</si>
  <si>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</si>
  <si>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</si>
  <si>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</si>
  <si>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</si>
  <si>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</si>
  <si>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</si>
  <si>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</si>
  <si>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</si>
  <si>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</si>
  <si>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</si>
  <si>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</si>
  <si>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</si>
  <si>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</si>
  <si>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</si>
  <si>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</si>
  <si>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</si>
  <si>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</si>
  <si>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</si>
  <si>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</si>
  <si>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</si>
  <si>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</si>
  <si>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</si>
  <si>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</si>
  <si>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</si>
  <si>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1.3.4</t>
  </si>
  <si>
    <t>1.3.4a</t>
  </si>
  <si>
    <t>1.3.4b</t>
  </si>
  <si>
    <t>1.3.4c</t>
  </si>
  <si>
    <t>1.3.4d</t>
  </si>
  <si>
    <t>1.3.4e</t>
  </si>
  <si>
    <t>1.3.4 TOTAL</t>
  </si>
  <si>
    <t>Section 1.3.5</t>
  </si>
  <si>
    <t>1.3.5a</t>
  </si>
  <si>
    <t>1.3.5b</t>
  </si>
  <si>
    <t>1.3.5c</t>
  </si>
  <si>
    <t>1.3.5d</t>
  </si>
  <si>
    <t>1.3.5e</t>
  </si>
  <si>
    <t>1.3.5 TOTAL</t>
  </si>
  <si>
    <t>Section 1.3.6</t>
  </si>
  <si>
    <t>1.3.6a</t>
  </si>
  <si>
    <t>1.3.6b</t>
  </si>
  <si>
    <t>1.3.6c</t>
  </si>
  <si>
    <t>1.3.6d</t>
  </si>
  <si>
    <t>1.3.6e</t>
  </si>
  <si>
    <t>1.3.6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</si>
  <si>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</si>
  <si>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</si>
  <si>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</si>
  <si>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</si>
  <si>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</si>
  <si>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</si>
  <si>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</si>
  <si>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</si>
  <si>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</si>
  <si>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</si>
  <si>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</si>
  <si>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</si>
  <si>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</si>
  <si>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</si>
  <si>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</si>
  <si>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</si>
  <si>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</si>
  <si>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</si>
  <si>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</si>
  <si>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</si>
  <si>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</si>
  <si>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2.3b</t>
  </si>
  <si>
    <t>2.3 TOTAL</t>
  </si>
  <si>
    <t>Section 2.4</t>
  </si>
  <si>
    <t>2.4a</t>
  </si>
  <si>
    <t>2.4b</t>
  </si>
  <si>
    <t>2.4c</t>
  </si>
  <si>
    <t>2.4 TOTAL</t>
  </si>
  <si>
    <t>Section 2.5</t>
  </si>
  <si>
    <t>2.5a</t>
  </si>
  <si>
    <t>2.5b</t>
  </si>
  <si>
    <t>2.5 TOTAL</t>
  </si>
  <si>
    <t>Section 2.6</t>
  </si>
  <si>
    <t>2.6a</t>
  </si>
  <si>
    <t>2.6 TOTAL</t>
  </si>
  <si>
    <t>Section 2.7</t>
  </si>
  <si>
    <t>2.7a</t>
  </si>
  <si>
    <t>2.7b</t>
  </si>
  <si>
    <t>2.7c</t>
  </si>
  <si>
    <t>2.7d</t>
  </si>
  <si>
    <t>2.7e</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</si>
  <si>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</si>
  <si>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</si>
  <si>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</si>
  <si>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</si>
  <si>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</si>
  <si>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</si>
  <si>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</si>
  <si>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</si>
  <si>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</si>
  <si>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</si>
  <si>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</si>
  <si>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</si>
  <si>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</si>
  <si>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</si>
  <si>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</si>
  <si>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</si>
  <si>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</si>
  <si>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</si>
  <si>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</si>
  <si>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</si>
  <si>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</si>
  <si>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</si>
  <si>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</si>
  <si>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2.9p</t>
  </si>
  <si>
    <t>2.9 TOTAL</t>
  </si>
  <si>
    <t>Grand Total</t>
  </si>
  <si>
    <t>SUMMARY</t>
  </si>
  <si>
    <t>CONCLUSION</t>
  </si>
  <si>
    <t>2.2ai</t>
  </si>
  <si>
    <t>2.2bi</t>
  </si>
  <si>
    <t>2.2ci</t>
  </si>
  <si>
    <t>Detailed Business Plan - Facility - Unsecured</t>
  </si>
  <si>
    <r>
      <t>K-8 Needs Analysis narrative provides an explanation of need within the selected community and includes a</t>
    </r>
    <r>
      <rPr>
        <b/>
        <sz val="10"/>
        <rFont val="Arial"/>
        <family val="2"/>
      </rPr>
      <t xml:space="preserve"> description </t>
    </r>
    <r>
      <rPr>
        <sz val="10"/>
        <rFont val="Arial"/>
        <family val="2"/>
      </rPr>
      <t xml:space="preserve">of the community, </t>
    </r>
    <r>
      <rPr>
        <b/>
        <sz val="10"/>
        <rFont val="Arial"/>
        <family val="2"/>
      </rPr>
      <t>identification</t>
    </r>
    <r>
      <rPr>
        <sz val="10"/>
        <rFont val="Arial"/>
        <family val="2"/>
      </rPr>
      <t xml:space="preserve"> of the target population</t>
    </r>
    <r>
      <rPr>
        <b/>
        <sz val="10"/>
        <rFont val="Arial"/>
        <family val="2"/>
      </rPr>
      <t xml:space="preserve">, </t>
    </r>
    <r>
      <rPr>
        <sz val="10"/>
        <rFont val="Arial"/>
        <family val="2"/>
      </rPr>
      <t>and an</t>
    </r>
    <r>
      <rPr>
        <b/>
        <sz val="10"/>
        <rFont val="Arial"/>
        <family val="2"/>
      </rPr>
      <t xml:space="preserve"> explanation </t>
    </r>
    <r>
      <rPr>
        <sz val="10"/>
        <rFont val="Arial"/>
        <family val="2"/>
      </rPr>
      <t>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</si>
  <si>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</si>
  <si>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 xml:space="preserve">described, support </t>
    </r>
    <r>
      <rPr>
        <sz val="10"/>
        <rFont val="Arial"/>
        <family val="2"/>
      </rPr>
      <t>the philosophy and</t>
    </r>
    <r>
      <rPr>
        <b/>
        <sz val="10"/>
        <rFont val="Arial"/>
        <family val="2"/>
      </rPr>
      <t xml:space="preserve"> </t>
    </r>
    <r>
      <rPr>
        <sz val="10"/>
        <rFont val="Arial"/>
        <family val="2"/>
      </rPr>
      <t>include the</t>
    </r>
    <r>
      <rPr>
        <b/>
        <sz val="10"/>
        <rFont val="Arial"/>
        <family val="2"/>
      </rPr>
      <t xml:space="preserve"> rationale</t>
    </r>
    <r>
      <rPr>
        <sz val="10"/>
        <rFont val="Arial"/>
        <family val="2"/>
      </rPr>
      <t xml:space="preserve"> for using such methods with the targeted population.  </t>
    </r>
  </si>
  <si>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</si>
  <si>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</si>
  <si>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</si>
  <si>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</si>
  <si>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</si>
  <si>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strategic plan to accomplish and monitor the accompanied goal must </t>
    </r>
    <r>
      <rPr>
        <b/>
        <sz val="10"/>
        <rFont val="Arial"/>
        <family val="2"/>
      </rPr>
      <t>identify</t>
    </r>
    <r>
      <rPr>
        <sz val="10"/>
        <rFont val="Arial"/>
        <family val="2"/>
      </rPr>
      <t xml:space="preserve"> the steps for how the goal(s)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evaluation, revision and addition of new goals over time.  </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</si>
  <si>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</si>
  <si>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 xml:space="preserve">Instruction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</si>
  <si>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</si>
  <si>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 xml:space="preserve">Each subject area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</si>
  <si>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which must </t>
    </r>
    <r>
      <rPr>
        <b/>
        <sz val="10"/>
        <rFont val="Arial"/>
        <family val="2"/>
      </rPr>
      <t>align</t>
    </r>
    <r>
      <rPr>
        <sz val="10"/>
        <rFont val="Arial"/>
        <family val="2"/>
      </rPr>
      <t xml:space="preserve"> with the mastery level described in the </t>
    </r>
    <r>
      <rPr>
        <b/>
        <sz val="10"/>
        <rFont val="Arial"/>
        <family val="2"/>
      </rPr>
      <t>narrative</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</si>
  <si>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</si>
  <si>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</si>
  <si>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</si>
  <si>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</si>
  <si>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</si>
  <si>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</si>
  <si>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t>
    </r>
    <r>
      <rPr>
        <sz val="10"/>
        <rFont val="Arial"/>
        <family val="2"/>
      </rPr>
      <t xml:space="preserve">es a plan for securing such placement.  </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</si>
  <si>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</si>
  <si>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</si>
  <si>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</si>
  <si>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rFont val="Arial"/>
        <family val="2"/>
      </rPr>
      <t>consistent</t>
    </r>
    <r>
      <rPr>
        <sz val="10"/>
        <rFont val="Arial"/>
        <family val="2"/>
      </rPr>
      <t xml:space="preserve"> with the </t>
    </r>
    <r>
      <rPr>
        <b/>
        <sz val="10"/>
        <rFont val="Arial"/>
        <family val="2"/>
      </rPr>
      <t>articles of incorporation</t>
    </r>
    <r>
      <rPr>
        <sz val="10"/>
        <rFont val="Arial"/>
        <family val="2"/>
      </rPr>
      <t xml:space="preserve"> included in the application and information presented on the </t>
    </r>
    <r>
      <rPr>
        <b/>
        <sz val="10"/>
        <rFont val="Arial"/>
        <family val="2"/>
      </rPr>
      <t>Title Pages</t>
    </r>
    <r>
      <rPr>
        <sz val="10"/>
        <rFont val="Arial"/>
        <family val="2"/>
      </rPr>
      <t xml:space="preserve"> of this application including </t>
    </r>
    <r>
      <rPr>
        <b/>
        <sz val="10"/>
        <rFont val="Arial"/>
        <family val="2"/>
      </rPr>
      <t>corporate structure</t>
    </r>
    <r>
      <rPr>
        <sz val="10"/>
        <rFont val="Arial"/>
        <family val="2"/>
      </rPr>
      <t xml:space="preserve">, </t>
    </r>
    <r>
      <rPr>
        <b/>
        <sz val="10"/>
        <rFont val="Arial"/>
        <family val="2"/>
      </rPr>
      <t>corporate principals</t>
    </r>
    <r>
      <rPr>
        <sz val="10"/>
        <rFont val="Arial"/>
        <family val="2"/>
      </rPr>
      <t xml:space="preserve">, and </t>
    </r>
    <r>
      <rPr>
        <b/>
        <sz val="10"/>
        <rFont val="Arial"/>
        <family val="2"/>
      </rPr>
      <t>members</t>
    </r>
    <r>
      <rPr>
        <sz val="10"/>
        <rFont val="Arial"/>
        <family val="2"/>
      </rPr>
      <t>.</t>
    </r>
  </si>
  <si>
    <r>
      <t xml:space="preserve">The description </t>
    </r>
    <r>
      <rPr>
        <b/>
        <sz val="10"/>
        <rFont val="Arial"/>
        <family val="2"/>
      </rPr>
      <t>includes</t>
    </r>
    <r>
      <rPr>
        <sz val="10"/>
        <rFont val="Arial"/>
        <family val="2"/>
      </rPr>
      <t xml:space="preserve"> the school’s facility needs, including </t>
    </r>
    <r>
      <rPr>
        <b/>
        <sz val="10"/>
        <rFont val="Arial"/>
        <family val="2"/>
      </rPr>
      <t>desired location</t>
    </r>
    <r>
      <rPr>
        <sz val="10"/>
        <rFont val="Arial"/>
        <family val="2"/>
      </rPr>
      <t xml:space="preserve">, </t>
    </r>
    <r>
      <rPr>
        <b/>
        <sz val="10"/>
        <rFont val="Arial"/>
        <family val="2"/>
      </rPr>
      <t>square footage</t>
    </r>
    <r>
      <rPr>
        <sz val="10"/>
        <rFont val="Arial"/>
        <family val="2"/>
      </rPr>
      <t xml:space="preserve">, </t>
    </r>
    <r>
      <rPr>
        <b/>
        <sz val="10"/>
        <rFont val="Arial"/>
        <family val="2"/>
      </rPr>
      <t>number</t>
    </r>
    <r>
      <rPr>
        <sz val="10"/>
        <rFont val="Arial"/>
        <family val="2"/>
      </rPr>
      <t xml:space="preserve"> of classrooms and </t>
    </r>
    <r>
      <rPr>
        <b/>
        <sz val="10"/>
        <rFont val="Arial"/>
        <family val="2"/>
      </rPr>
      <t>layout</t>
    </r>
    <r>
      <rPr>
        <sz val="10"/>
        <rFont val="Arial"/>
        <family val="2"/>
      </rPr>
      <t xml:space="preserve"> of facility needed.</t>
    </r>
  </si>
  <si>
    <r>
      <t xml:space="preserve">Provide an estimate on the amount of the </t>
    </r>
    <r>
      <rPr>
        <b/>
        <sz val="10"/>
        <rFont val="Arial"/>
        <family val="2"/>
      </rPr>
      <t>costs</t>
    </r>
    <r>
      <rPr>
        <sz val="10"/>
        <rFont val="Arial"/>
        <family val="2"/>
      </rPr>
      <t xml:space="preserve"> associated with the facility.  This estimate </t>
    </r>
    <r>
      <rPr>
        <b/>
        <sz val="10"/>
        <rFont val="Arial"/>
        <family val="2"/>
      </rPr>
      <t>includes</t>
    </r>
    <r>
      <rPr>
        <sz val="10"/>
        <rFont val="Arial"/>
        <family val="2"/>
      </rPr>
      <t xml:space="preserve"> costs associated with </t>
    </r>
    <r>
      <rPr>
        <b/>
        <sz val="10"/>
        <rFont val="Arial"/>
        <family val="2"/>
      </rPr>
      <t>acquisition</t>
    </r>
    <r>
      <rPr>
        <sz val="10"/>
        <rFont val="Arial"/>
        <family val="2"/>
      </rPr>
      <t xml:space="preserve"> and </t>
    </r>
    <r>
      <rPr>
        <b/>
        <sz val="10"/>
        <rFont val="Arial"/>
        <family val="2"/>
      </rPr>
      <t>build-out</t>
    </r>
    <r>
      <rPr>
        <sz val="10"/>
        <rFont val="Arial"/>
        <family val="2"/>
      </rPr>
      <t xml:space="preserve"> of the facility.  The estimate </t>
    </r>
    <r>
      <rPr>
        <b/>
        <sz val="10"/>
        <rFont val="Arial"/>
        <family val="2"/>
      </rPr>
      <t>must</t>
    </r>
    <r>
      <rPr>
        <sz val="10"/>
        <rFont val="Arial"/>
        <family val="2"/>
      </rPr>
      <t xml:space="preserve"> be based on a </t>
    </r>
    <r>
      <rPr>
        <b/>
        <sz val="10"/>
        <rFont val="Arial"/>
        <family val="2"/>
      </rPr>
      <t>market analysis</t>
    </r>
    <r>
      <rPr>
        <sz val="10"/>
        <rFont val="Arial"/>
        <family val="2"/>
      </rPr>
      <t xml:space="preserve"> of the location.   </t>
    </r>
  </si>
  <si>
    <r>
      <t xml:space="preserve">Description </t>
    </r>
    <r>
      <rPr>
        <b/>
        <sz val="10"/>
        <rFont val="Arial"/>
        <family val="2"/>
      </rPr>
      <t>includes</t>
    </r>
    <r>
      <rPr>
        <sz val="10"/>
        <rFont val="Arial"/>
        <family val="2"/>
      </rPr>
      <t xml:space="preserve"> the back-up facilities plan.</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</si>
  <si>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</si>
  <si>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</si>
  <si>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</si>
  <si>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</si>
  <si>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r>
      <t xml:space="preserve">Corporate Principals, authorized representative, and other individuals responsible for day-to-day operations of the school are </t>
    </r>
    <r>
      <rPr>
        <b/>
        <sz val="10"/>
        <rFont val="Arial"/>
        <family val="2"/>
      </rPr>
      <t>identified</t>
    </r>
    <r>
      <rPr>
        <sz val="10"/>
        <rFont val="Arial"/>
        <family val="2"/>
      </rPr>
      <t xml:space="preserve">, highlighting the </t>
    </r>
    <r>
      <rPr>
        <b/>
        <sz val="10"/>
        <rFont val="Arial"/>
        <family val="2"/>
      </rPr>
      <t>expertise</t>
    </r>
    <r>
      <rPr>
        <sz val="10"/>
        <rFont val="Arial"/>
        <family val="2"/>
      </rPr>
      <t xml:space="preserve"> each contributes to the operation of a school including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</si>
  <si>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</si>
  <si>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r>
      <t xml:space="preserve">The most recent </t>
    </r>
    <r>
      <rPr>
        <b/>
        <sz val="10"/>
        <rFont val="Arial"/>
        <family val="2"/>
      </rPr>
      <t>Annual Report</t>
    </r>
    <r>
      <rPr>
        <sz val="10"/>
        <rFont val="Arial"/>
        <family val="2"/>
      </rPr>
      <t xml:space="preserve">, </t>
    </r>
    <r>
      <rPr>
        <b/>
        <sz val="10"/>
        <rFont val="Arial"/>
        <family val="2"/>
      </rPr>
      <t>Articles of Incorporation/Organization</t>
    </r>
    <r>
      <rPr>
        <sz val="10"/>
        <rFont val="Arial"/>
        <family val="2"/>
      </rPr>
      <t xml:space="preserve">, and </t>
    </r>
    <r>
      <rPr>
        <b/>
        <sz val="10"/>
        <rFont val="Arial"/>
        <family val="2"/>
      </rPr>
      <t>By-laws/Operating Agreement</t>
    </r>
    <r>
      <rPr>
        <sz val="10"/>
        <rFont val="Arial"/>
        <family val="2"/>
      </rPr>
      <t xml:space="preserve"> are </t>
    </r>
    <r>
      <rPr>
        <b/>
        <sz val="10"/>
        <rFont val="Arial"/>
        <family val="2"/>
      </rPr>
      <t>consistent</t>
    </r>
    <r>
      <rPr>
        <sz val="10"/>
        <rFont val="Arial"/>
        <family val="2"/>
      </rPr>
      <t xml:space="preserve"> with the all </t>
    </r>
    <r>
      <rPr>
        <b/>
        <sz val="10"/>
        <rFont val="Arial"/>
        <family val="2"/>
      </rPr>
      <t>contents</t>
    </r>
    <r>
      <rPr>
        <sz val="10"/>
        <rFont val="Arial"/>
        <family val="2"/>
      </rPr>
      <t xml:space="preserve"> of the application package.</t>
    </r>
  </si>
  <si>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</si>
  <si>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</si>
  <si>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</si>
  <si>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</si>
  <si>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t>
    </r>
    <r>
      <rPr>
        <sz val="10"/>
        <rFont val="Arial"/>
        <family val="2"/>
      </rPr>
      <t xml:space="preserve">s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</si>
  <si>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</si>
  <si>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</si>
  <si>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 xml:space="preserve">Compensation plan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</si>
  <si>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t xml:space="preserve">Must have the appropriate staff to implement these very in depth strategic plans.  </t>
  </si>
  <si>
    <r>
      <t xml:space="preserve">Promotion/retention policies are unclear.  What are the proficiency levels? What is the criteria?  </t>
    </r>
    <r>
      <rPr>
        <b/>
        <sz val="10"/>
        <rFont val="Arial"/>
        <family val="2"/>
      </rPr>
      <t xml:space="preserve">The revised application provides student proficiency levels (80%); however the criteria and policies  for promotion/retention remains unclear.  </t>
    </r>
  </si>
  <si>
    <t>C</t>
  </si>
  <si>
    <r>
      <t xml:space="preserve">No rubric provided for the reading assessment.  </t>
    </r>
    <r>
      <rPr>
        <b/>
        <sz val="10"/>
        <rFont val="Arial"/>
        <family val="2"/>
      </rPr>
      <t xml:space="preserve">The revised application provides a rubric for the 3rd grade reading assessment.  </t>
    </r>
  </si>
  <si>
    <r>
      <t xml:space="preserve">No rubric provided for the reading assessment.  </t>
    </r>
    <r>
      <rPr>
        <b/>
        <sz val="10"/>
        <rFont val="Arial"/>
        <family val="2"/>
      </rPr>
      <t xml:space="preserve">The revised application provides a rubric for the 2nd grade reading assessment.  </t>
    </r>
  </si>
  <si>
    <r>
      <t xml:space="preserve">Rubric for math does not align to the POs identified.  See comments above.  </t>
    </r>
    <r>
      <rPr>
        <b/>
        <sz val="10"/>
        <rFont val="Arial"/>
        <family val="2"/>
      </rPr>
      <t xml:space="preserve">The revised application does not include a rubric that assesses students' abilities to formulate questions and therefore remains unaligned to S2C1PO1.  </t>
    </r>
  </si>
  <si>
    <r>
      <t xml:space="preserve">Math: The assessment does not provide the students to demonstrate mastery of all the identified POs.  </t>
    </r>
    <r>
      <rPr>
        <b/>
        <sz val="10"/>
        <rFont val="Arial"/>
        <family val="2"/>
      </rPr>
      <t xml:space="preserve">The revised application includes a description that demonstrates alignment and allows students to demonstrate mastery.   </t>
    </r>
  </si>
  <si>
    <r>
      <t xml:space="preserve">Math: The assessment does not provide the students an opportunity to demonstrate mastery of all the identified POs.  </t>
    </r>
    <r>
      <rPr>
        <b/>
        <sz val="10"/>
        <rFont val="Arial"/>
        <family val="2"/>
      </rPr>
      <t xml:space="preserve">The revised application meets the above concerns.  </t>
    </r>
    <r>
      <rPr>
        <sz val="10"/>
        <rFont val="Arial"/>
        <family val="2"/>
      </rPr>
      <t xml:space="preserve">    </t>
    </r>
  </si>
  <si>
    <r>
      <t>No mention of the qualifications for those providing services nor is there a concrete indication of whether the services will be provided in house or through contracted services (i.e. what will the SPED teacher that is hired be expected to do?).</t>
    </r>
    <r>
      <rPr>
        <b/>
        <sz val="10"/>
        <rFont val="Arial"/>
        <family val="2"/>
      </rPr>
      <t xml:space="preserve">  The revised application addresses the above concern.  </t>
    </r>
  </si>
  <si>
    <r>
      <t xml:space="preserve">Student activities does not align to the Performance Objectives identified for Math.  </t>
    </r>
    <r>
      <rPr>
        <b/>
        <sz val="10"/>
        <rFont val="Arial"/>
        <family val="2"/>
      </rPr>
      <t xml:space="preserve">The revised application does not address the above concerns.  </t>
    </r>
  </si>
  <si>
    <r>
      <t xml:space="preserve">Math:  The assessment provided does not align to the identified POs.  </t>
    </r>
    <r>
      <rPr>
        <b/>
        <sz val="10"/>
        <rFont val="Arial"/>
        <family val="2"/>
      </rPr>
      <t xml:space="preserve">The revised application does not address the above concern.  </t>
    </r>
  </si>
  <si>
    <r>
      <t xml:space="preserve">In math, the rubric provided does not align to the identified POs.  </t>
    </r>
    <r>
      <rPr>
        <b/>
        <sz val="10"/>
        <rFont val="Arial"/>
        <family val="2"/>
      </rPr>
      <t xml:space="preserve">The revised application does not address the above concern.   </t>
    </r>
  </si>
  <si>
    <r>
      <t xml:space="preserve">Is $1/sq ft reasonable in this area?  This seems low.  Documentation required.  No details (marketing comparisons).  </t>
    </r>
    <r>
      <rPr>
        <b/>
        <sz val="10"/>
        <rFont val="Arial"/>
        <family val="2"/>
      </rPr>
      <t xml:space="preserve">The revised application provides documentation of a secured facility; therefore the above concern has been addressed. </t>
    </r>
    <r>
      <rPr>
        <sz val="10"/>
        <rFont val="Arial"/>
        <family val="2"/>
      </rPr>
      <t xml:space="preserve"> </t>
    </r>
  </si>
  <si>
    <r>
      <t xml:space="preserve">Documents referencing the land and modular costs not found.  </t>
    </r>
    <r>
      <rPr>
        <b/>
        <sz val="10"/>
        <rFont val="Arial"/>
        <family val="2"/>
      </rPr>
      <t xml:space="preserve">The revised application provides documentation of a secured facility; therefore the above concern has been addressed. </t>
    </r>
    <r>
      <rPr>
        <sz val="10"/>
        <rFont val="Arial"/>
        <family val="2"/>
      </rPr>
      <t xml:space="preserve">   </t>
    </r>
  </si>
  <si>
    <r>
      <t xml:space="preserve">Is the assumption that because you offer a unique academic program, will you get 400 students?  Rapid growth is an indirect indication of potential, assumes that Surprise schools can not keep up.  Need current market study of the area.  </t>
    </r>
    <r>
      <rPr>
        <b/>
        <sz val="10"/>
        <rFont val="Arial"/>
        <family val="2"/>
      </rPr>
      <t xml:space="preserve">The revised application has changed its target market and reduced the enrollment cap; therefore the above concerns have been addressed.  </t>
    </r>
  </si>
  <si>
    <r>
      <t xml:space="preserve">Missing Open Meeting Law requirements.  </t>
    </r>
    <r>
      <rPr>
        <b/>
        <sz val="10"/>
        <rFont val="Arial"/>
        <family val="2"/>
      </rPr>
      <t xml:space="preserve">The revised application addresses the above concern.  </t>
    </r>
  </si>
  <si>
    <r>
      <t xml:space="preserve">Rubric for math does not align to the POs identified.  See comments above. </t>
    </r>
    <r>
      <rPr>
        <b/>
        <sz val="10"/>
        <rFont val="Arial"/>
        <family val="2"/>
      </rPr>
      <t xml:space="preserve"> The revised application provides a description that demonstrates how the rubric aligns to the POs identified.  </t>
    </r>
  </si>
  <si>
    <r>
      <t xml:space="preserve">See comments above related to math assessment.  </t>
    </r>
    <r>
      <rPr>
        <b/>
        <sz val="10"/>
        <rFont val="Arial"/>
        <family val="2"/>
      </rPr>
      <t xml:space="preserve">The revised application meets the above concerns.  </t>
    </r>
  </si>
  <si>
    <r>
      <t xml:space="preserve">There is no rubric for the stated reading and writing standards.  </t>
    </r>
    <r>
      <rPr>
        <b/>
        <sz val="10"/>
        <rFont val="Arial"/>
        <family val="2"/>
      </rPr>
      <t xml:space="preserve">The description provided for how the assessment will be evaluated does not address the above concern.  </t>
    </r>
  </si>
  <si>
    <t xml:space="preserve">Must have adequate administrative staff to monitor at the level described.  </t>
  </si>
  <si>
    <r>
      <t xml:space="preserve">Inappropriate personnel for the amount of work required of administration. </t>
    </r>
    <r>
      <rPr>
        <b/>
        <sz val="10"/>
        <rFont val="Arial"/>
        <family val="2"/>
      </rPr>
      <t xml:space="preserve"> The revised application reduced the enrollment cap of the school and included contracted services from a local provider.  The above concerns have been addressed. </t>
    </r>
    <r>
      <rPr>
        <sz val="10"/>
        <rFont val="Arial"/>
        <family val="2"/>
      </rPr>
      <t xml:space="preserve"> </t>
    </r>
  </si>
  <si>
    <r>
      <t xml:space="preserve">See comments in 2.8a regarding oversight responsibilities of the program of instruction.   </t>
    </r>
    <r>
      <rPr>
        <b/>
        <sz val="10"/>
        <rFont val="Arial"/>
        <family val="2"/>
      </rPr>
      <t>The revised application reduced the enrollment cap of the school and included contracted services from a local provider.  The above concerns have been addressed.</t>
    </r>
    <r>
      <rPr>
        <sz val="10"/>
        <rFont val="Arial"/>
        <family val="2"/>
      </rPr>
      <t xml:space="preserve">    </t>
    </r>
  </si>
  <si>
    <r>
      <t xml:space="preserve">Inadequate discussion of facility acquisition/build-out.  The timeline mentions a lease beginning in June but there is no money identified within the budget for this.  What if build-out and improvements is requirement?  What does the funding come in and what happens to the start date in Sept?  It is totally unreasonable to assume that 400 students will be enrolled by July as indicated on the month to month budget without a clear plan to secure a facility.  Without some sort of documentation from parents, there is little confidence in a new school starting after the other established schools in the area. See comments in 2.4a and 1.1a.  </t>
    </r>
    <r>
      <rPr>
        <b/>
        <sz val="10"/>
        <rFont val="Arial"/>
        <family val="2"/>
      </rPr>
      <t xml:space="preserve">The revised application addresses the above concerns.  </t>
    </r>
    <r>
      <rPr>
        <sz val="10"/>
        <rFont val="Arial"/>
        <family val="2"/>
      </rPr>
      <t xml:space="preserve">     </t>
    </r>
  </si>
  <si>
    <t xml:space="preserve">The revised application contains many inconsistencies between the CSP Grant for years 2 and 3 and the Operating Budget.  Additionally, the wrong years have been identified for when the money will be awarded on the Operational Budget.  </t>
  </si>
  <si>
    <r>
      <t xml:space="preserve">Benefit to the community is not clearly explained.  </t>
    </r>
    <r>
      <rPr>
        <b/>
        <sz val="10"/>
        <rFont val="Arial"/>
        <family val="2"/>
      </rPr>
      <t xml:space="preserve">The revised application provides a benefit to the community.  </t>
    </r>
  </si>
  <si>
    <r>
      <t xml:space="preserve">Math: The assessment does not provide the students an opportunity to demonstrate mastery of all the identified POs.  </t>
    </r>
    <r>
      <rPr>
        <b/>
        <sz val="10"/>
        <rFont val="Arial"/>
        <family val="2"/>
      </rPr>
      <t xml:space="preserve">The revised application does not allow students to demonstrate mastery of all the identified POs for math.  The description of the assessment does not ask the student to formulate questions and therefore does not align to S2C1PO1.  Additionally, computer based instruction was included into the revised application.  No sample assessment was included.      </t>
    </r>
  </si>
  <si>
    <r>
      <t xml:space="preserve">Not enough detail provided.  See comments in 2.9a.  Additionally, no documentation from vendors who are willing to extend credit and accounts to newly formed schools without any enrollment (pg. 130). </t>
    </r>
    <r>
      <rPr>
        <b/>
        <sz val="10"/>
        <rFont val="Arial"/>
        <family val="2"/>
      </rPr>
      <t xml:space="preserve"> The revised application provides assumptions for each line item identified on the start-up budget.  The applicant included a grant award letter documenting how supplies will be purchased.  </t>
    </r>
  </si>
  <si>
    <r>
      <t xml:space="preserve">Instruction does not align to Performance Objectives identified for Math.  </t>
    </r>
    <r>
      <rPr>
        <b/>
        <sz val="10"/>
        <rFont val="Arial"/>
        <family val="2"/>
      </rPr>
      <t xml:space="preserve">The revised application provides a new math curriculum sample that does not provide instruction aligned to the identified POs.  The identified PO for mastery involves solving logic problems and the curriculum involves converting recipes to match serving sizes.    </t>
    </r>
  </si>
  <si>
    <r>
      <t xml:space="preserve">Instruction does not align to the reading and writing Performance Objectives. </t>
    </r>
    <r>
      <rPr>
        <b/>
        <sz val="10"/>
        <rFont val="Arial"/>
        <family val="2"/>
      </rPr>
      <t xml:space="preserve"> The revised application changed the Strand(s), Concept(s) and PO(s).  For reading, the instruction does not align, for writing there is partial alignment.    </t>
    </r>
  </si>
  <si>
    <r>
      <t xml:space="preserve">Writing:  The assessment provided is not clear.  Unable to determine alignment to the identified POs.  </t>
    </r>
    <r>
      <rPr>
        <b/>
        <sz val="10"/>
        <rFont val="Arial"/>
        <family val="2"/>
      </rPr>
      <t xml:space="preserve">The revised application changed the original writing assessment to worksheets.  The worksheets were presented in a format that was unable to be read.  The alignment is unable to be determined.  </t>
    </r>
    <r>
      <rPr>
        <sz val="10"/>
        <rFont val="Arial"/>
        <family val="2"/>
      </rPr>
      <t xml:space="preserve"> </t>
    </r>
  </si>
  <si>
    <r>
      <t xml:space="preserve">In math, there is no assessment for S1C202.  There is no assessment for the stated reading and writing standards.  A business letter is not expository.  </t>
    </r>
    <r>
      <rPr>
        <b/>
        <sz val="10"/>
        <rFont val="Arial"/>
        <family val="2"/>
      </rPr>
      <t xml:space="preserve">For reading and writing, no assessment was provided that allows the students an opportunity to demonstrate mastery of the identified POs.  For math, the revised application addresses the above concern.  </t>
    </r>
  </si>
  <si>
    <r>
      <t xml:space="preserve">Election of Board not specific.  "Elected member appointed by President?  </t>
    </r>
    <r>
      <rPr>
        <b/>
        <sz val="10"/>
        <rFont val="Arial"/>
        <family val="2"/>
      </rPr>
      <t xml:space="preserve">The revised application changed its corporate membership and does not contain current documentation for the change on file with the Arizona Corporation Commission.  </t>
    </r>
  </si>
  <si>
    <r>
      <t xml:space="preserve">Student activities do not align with the Performance Objectives identified.  </t>
    </r>
    <r>
      <rPr>
        <b/>
        <sz val="10"/>
        <rFont val="Arial"/>
        <family val="2"/>
      </rPr>
      <t xml:space="preserve">For Reading, the revised application does not provide a logical progression to the assessment.  For writing, the student activities only partially align to some of the POs.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</si>
</sst>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0"/>
      <name val="Arial"/>
      <family val="0"/>
    </font>
    <font>
      <sz val="8"/>
      <name val="Arial"/>
      <family val="0"/>
    </font>
    <font>
      <b/>
      <sz val="10"/>
      <name val="Arial"/>
      <family val="2"/>
    </font>
  </fonts>
  <fills count="5">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46"/>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8">
    <xf numFmtId="0" fontId="0" fillId="0" borderId="0" xfId="0" applyAlignment="1">
      <alignment/>
    </xf>
    <xf numFmtId="0" fontId="0" fillId="0" borderId="1" xfId="0" applyFont="1" applyBorder="1" applyAlignment="1" applyProtection="1">
      <alignment horizontal="center"/>
      <protection/>
    </xf>
    <xf numFmtId="0" fontId="0" fillId="0" borderId="1" xfId="0" applyNumberFormat="1" applyFont="1" applyBorder="1" applyAlignment="1" applyProtection="1">
      <alignment vertical="top" wrapText="1" readingOrder="1"/>
      <protection/>
    </xf>
    <xf numFmtId="1" fontId="0" fillId="0" borderId="1" xfId="0" applyNumberFormat="1" applyFont="1" applyBorder="1" applyAlignment="1" applyProtection="1">
      <alignment horizontal="center"/>
      <protection/>
    </xf>
    <xf numFmtId="0" fontId="0" fillId="0" borderId="1" xfId="0" applyFont="1" applyBorder="1" applyAlignment="1" applyProtection="1">
      <alignment horizontal="center" wrapText="1"/>
      <protection/>
    </xf>
    <xf numFmtId="0" fontId="0" fillId="2" borderId="0" xfId="0" applyFont="1" applyFill="1" applyAlignment="1" applyProtection="1">
      <alignment/>
      <protection/>
    </xf>
    <xf numFmtId="0" fontId="0" fillId="3" borderId="1" xfId="0" applyFont="1" applyFill="1" applyBorder="1" applyAlignment="1" applyProtection="1">
      <alignment horizontal="center"/>
      <protection/>
    </xf>
    <xf numFmtId="0" fontId="0" fillId="3" borderId="1" xfId="0" applyNumberFormat="1" applyFont="1" applyFill="1" applyBorder="1" applyAlignment="1" applyProtection="1">
      <alignment vertical="top" wrapText="1" readingOrder="1"/>
      <protection/>
    </xf>
    <xf numFmtId="1" fontId="0" fillId="3" borderId="1" xfId="0" applyNumberFormat="1" applyFont="1" applyFill="1" applyBorder="1" applyAlignment="1" applyProtection="1">
      <alignment horizontal="center"/>
      <protection/>
    </xf>
    <xf numFmtId="0" fontId="0" fillId="3" borderId="1" xfId="0" applyFont="1" applyFill="1" applyBorder="1" applyAlignment="1" applyProtection="1">
      <alignment horizontal="center" wrapText="1"/>
      <protection/>
    </xf>
    <xf numFmtId="0" fontId="0" fillId="0" borderId="1" xfId="0" applyFont="1" applyFill="1" applyBorder="1" applyAlignment="1" applyProtection="1">
      <alignment horizontal="center"/>
      <protection/>
    </xf>
    <xf numFmtId="0" fontId="0" fillId="0" borderId="1" xfId="0" applyFont="1" applyFill="1" applyBorder="1" applyAlignment="1" applyProtection="1">
      <alignment wrapText="1"/>
      <protection/>
    </xf>
    <xf numFmtId="0" fontId="0" fillId="0" borderId="1" xfId="0" applyFont="1" applyBorder="1" applyAlignment="1" applyProtection="1">
      <alignment wrapText="1"/>
      <protection/>
    </xf>
    <xf numFmtId="0" fontId="0" fillId="4" borderId="1" xfId="0" applyFont="1" applyFill="1" applyBorder="1" applyAlignment="1" applyProtection="1">
      <alignment horizontal="center"/>
      <protection/>
    </xf>
    <xf numFmtId="0" fontId="0" fillId="4" borderId="1" xfId="0" applyNumberFormat="1" applyFont="1" applyFill="1" applyBorder="1" applyAlignment="1" applyProtection="1">
      <alignment vertical="top" wrapText="1" readingOrder="1"/>
      <protection/>
    </xf>
    <xf numFmtId="1" fontId="0" fillId="4" borderId="1" xfId="0" applyNumberFormat="1" applyFont="1" applyFill="1" applyBorder="1" applyAlignment="1" applyProtection="1">
      <alignment horizontal="center"/>
      <protection/>
    </xf>
    <xf numFmtId="0" fontId="0" fillId="4" borderId="1" xfId="0" applyFont="1" applyFill="1" applyBorder="1" applyAlignment="1" applyProtection="1">
      <alignment horizontal="center" wrapText="1"/>
      <protection/>
    </xf>
    <xf numFmtId="0" fontId="0" fillId="0" borderId="1" xfId="0" applyFont="1" applyFill="1" applyBorder="1" applyAlignment="1" applyProtection="1">
      <alignment/>
      <protection/>
    </xf>
    <xf numFmtId="0" fontId="0" fillId="0" borderId="1" xfId="0" applyFont="1" applyBorder="1" applyAlignment="1" applyProtection="1">
      <alignment horizontal="left" wrapText="1"/>
      <protection/>
    </xf>
    <xf numFmtId="0" fontId="0" fillId="0" borderId="1" xfId="0" applyFont="1" applyFill="1" applyBorder="1" applyAlignment="1" applyProtection="1">
      <alignment horizontal="left" wrapText="1"/>
      <protection/>
    </xf>
    <xf numFmtId="0" fontId="0" fillId="0" borderId="1" xfId="0" applyFont="1" applyFill="1" applyBorder="1" applyAlignment="1" applyProtection="1">
      <alignment horizontal="left"/>
      <protection/>
    </xf>
    <xf numFmtId="0" fontId="0" fillId="0" borderId="1" xfId="0" applyFont="1" applyBorder="1" applyAlignment="1" applyProtection="1">
      <alignment horizontal="center" vertical="top" wrapText="1"/>
      <protection/>
    </xf>
    <xf numFmtId="0" fontId="0" fillId="0" borderId="1" xfId="0" applyFont="1" applyBorder="1" applyAlignment="1" applyProtection="1">
      <alignment vertical="top" wrapText="1"/>
      <protection/>
    </xf>
    <xf numFmtId="0" fontId="0" fillId="2" borderId="0" xfId="0" applyFont="1" applyFill="1" applyAlignment="1" applyProtection="1">
      <alignment wrapText="1"/>
      <protection/>
    </xf>
    <xf numFmtId="0" fontId="0" fillId="2" borderId="0" xfId="0" applyNumberFormat="1" applyFont="1" applyFill="1" applyAlignment="1" applyProtection="1">
      <alignment vertical="top" wrapText="1" readingOrder="1"/>
      <protection/>
    </xf>
    <xf numFmtId="1" fontId="0" fillId="2" borderId="0" xfId="0" applyNumberFormat="1" applyFont="1" applyFill="1" applyAlignment="1" applyProtection="1">
      <alignment horizontal="center"/>
      <protection/>
    </xf>
    <xf numFmtId="0" fontId="0" fillId="2" borderId="0" xfId="0" applyFont="1" applyFill="1" applyAlignment="1" applyProtection="1">
      <alignment horizontal="center" wrapText="1"/>
      <protection/>
    </xf>
    <xf numFmtId="0" fontId="0" fillId="0" borderId="0" xfId="0" applyFont="1" applyAlignment="1" applyProtection="1">
      <alignment wrapText="1"/>
      <protection/>
    </xf>
    <xf numFmtId="0" fontId="0" fillId="0" borderId="0" xfId="0" applyNumberFormat="1" applyFont="1" applyAlignment="1" applyProtection="1">
      <alignment vertical="top" wrapText="1" readingOrder="1"/>
      <protection/>
    </xf>
    <xf numFmtId="1" fontId="0" fillId="0" borderId="0" xfId="0" applyNumberFormat="1" applyFont="1" applyAlignment="1" applyProtection="1">
      <alignment horizontal="center"/>
      <protection/>
    </xf>
    <xf numFmtId="0" fontId="0" fillId="0" borderId="0" xfId="0" applyFont="1" applyAlignment="1" applyProtection="1">
      <alignment horizontal="center" wrapText="1"/>
      <protection/>
    </xf>
    <xf numFmtId="0" fontId="2" fillId="0" borderId="1" xfId="0" applyFont="1" applyFill="1" applyBorder="1" applyAlignment="1" applyProtection="1">
      <alignment horizontal="center"/>
      <protection/>
    </xf>
    <xf numFmtId="0" fontId="2" fillId="0" borderId="1" xfId="0" applyFont="1" applyFill="1" applyBorder="1" applyAlignment="1" applyProtection="1">
      <alignment horizontal="left"/>
      <protection/>
    </xf>
    <xf numFmtId="0" fontId="2" fillId="0" borderId="1" xfId="0" applyFont="1" applyFill="1" applyBorder="1" applyAlignment="1" applyProtection="1">
      <alignment wrapText="1"/>
      <protection/>
    </xf>
    <xf numFmtId="0" fontId="2" fillId="0" borderId="1" xfId="0" applyFont="1" applyFill="1" applyBorder="1" applyAlignment="1" applyProtection="1">
      <alignment horizontal="left" wrapText="1"/>
      <protection/>
    </xf>
    <xf numFmtId="0" fontId="2" fillId="0" borderId="1" xfId="0" applyFont="1" applyFill="1" applyBorder="1" applyAlignment="1" applyProtection="1">
      <alignment/>
      <protection/>
    </xf>
    <xf numFmtId="0" fontId="0" fillId="0" borderId="1" xfId="0" applyNumberFormat="1" applyFont="1" applyFill="1" applyBorder="1" applyAlignment="1" applyProtection="1">
      <alignment vertical="top" wrapText="1" readingOrder="1"/>
      <protection/>
    </xf>
    <xf numFmtId="0" fontId="0" fillId="0" borderId="0" xfId="0" applyFont="1"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22"/>
  <sheetViews>
    <sheetView tabSelected="1" view="pageBreakPreview" zoomScaleSheetLayoutView="100" workbookViewId="0" topLeftCell="A49">
      <selection activeCell="G51" sqref="G51"/>
    </sheetView>
  </sheetViews>
  <sheetFormatPr defaultColWidth="9.140625" defaultRowHeight="12.75"/>
  <cols>
    <col min="1" max="1" width="15.00390625" style="27" customWidth="1"/>
    <col min="2" max="2" width="49.28125" style="28" customWidth="1"/>
    <col min="3" max="6" width="4.00390625" style="29" customWidth="1"/>
    <col min="7" max="7" width="27.421875" style="30" customWidth="1"/>
    <col min="8" max="16384" width="9.140625" style="5" customWidth="1"/>
  </cols>
  <sheetData>
    <row r="1" spans="1:7" ht="12.75">
      <c r="A1" s="1" t="s">
        <v>44</v>
      </c>
      <c r="B1" s="2" t="s">
        <v>22</v>
      </c>
      <c r="C1" s="3"/>
      <c r="D1" s="3"/>
      <c r="E1" s="3"/>
      <c r="F1" s="3"/>
      <c r="G1" s="4"/>
    </row>
    <row r="2" spans="1:7" ht="25.5">
      <c r="A2" s="6">
        <v>1.1</v>
      </c>
      <c r="B2" s="7" t="s">
        <v>23</v>
      </c>
      <c r="C2" s="8" t="s">
        <v>45</v>
      </c>
      <c r="D2" s="8" t="s">
        <v>46</v>
      </c>
      <c r="E2" s="8" t="s">
        <v>47</v>
      </c>
      <c r="F2" s="8" t="s">
        <v>48</v>
      </c>
      <c r="G2" s="9" t="s">
        <v>49</v>
      </c>
    </row>
    <row r="3" spans="1:7" ht="63.75">
      <c r="A3" s="1" t="s">
        <v>50</v>
      </c>
      <c r="B3" s="2" t="s">
        <v>184</v>
      </c>
      <c r="C3" s="10"/>
      <c r="D3" s="10" t="s">
        <v>229</v>
      </c>
      <c r="E3" s="31">
        <v>1</v>
      </c>
      <c r="F3" s="10"/>
      <c r="G3" s="12" t="s">
        <v>251</v>
      </c>
    </row>
    <row r="4" spans="1:7" ht="38.25">
      <c r="A4" s="1" t="s">
        <v>51</v>
      </c>
      <c r="B4" s="2" t="s">
        <v>185</v>
      </c>
      <c r="C4" s="10"/>
      <c r="D4" s="10"/>
      <c r="E4" s="10">
        <v>1</v>
      </c>
      <c r="F4" s="10"/>
      <c r="G4" s="11"/>
    </row>
    <row r="5" spans="1:7" ht="38.25">
      <c r="A5" s="1" t="s">
        <v>52</v>
      </c>
      <c r="B5" s="2" t="s">
        <v>186</v>
      </c>
      <c r="C5" s="10"/>
      <c r="D5" s="10"/>
      <c r="E5" s="10">
        <v>1</v>
      </c>
      <c r="F5" s="10"/>
      <c r="G5" s="11"/>
    </row>
    <row r="6" spans="1:7" ht="63.75">
      <c r="A6" s="1" t="s">
        <v>53</v>
      </c>
      <c r="B6" s="2" t="s">
        <v>187</v>
      </c>
      <c r="C6" s="10"/>
      <c r="D6" s="10"/>
      <c r="E6" s="10">
        <v>1</v>
      </c>
      <c r="F6" s="10"/>
      <c r="G6" s="12"/>
    </row>
    <row r="7" spans="1:7" ht="25.5">
      <c r="A7" s="1" t="s">
        <v>54</v>
      </c>
      <c r="B7" s="2" t="s">
        <v>188</v>
      </c>
      <c r="C7" s="10"/>
      <c r="D7" s="10"/>
      <c r="E7" s="10">
        <v>1</v>
      </c>
      <c r="F7" s="10"/>
      <c r="G7" s="11"/>
    </row>
    <row r="8" spans="1:7" ht="127.5">
      <c r="A8" s="1" t="s">
        <v>55</v>
      </c>
      <c r="B8" s="2" t="s">
        <v>189</v>
      </c>
      <c r="C8" s="10"/>
      <c r="D8" s="31">
        <v>1</v>
      </c>
      <c r="E8" s="10"/>
      <c r="F8" s="10"/>
      <c r="G8" s="12" t="s">
        <v>228</v>
      </c>
    </row>
    <row r="9" spans="1:7" ht="38.25">
      <c r="A9" s="1" t="s">
        <v>56</v>
      </c>
      <c r="B9" s="2" t="s">
        <v>190</v>
      </c>
      <c r="C9" s="10"/>
      <c r="D9" s="10"/>
      <c r="E9" s="10">
        <v>1</v>
      </c>
      <c r="F9" s="10"/>
      <c r="G9" s="11"/>
    </row>
    <row r="10" spans="1:7" ht="12.75">
      <c r="A10" s="13" t="s">
        <v>57</v>
      </c>
      <c r="B10" s="14"/>
      <c r="C10" s="15">
        <f>SUM(C3:C9)</f>
        <v>0</v>
      </c>
      <c r="D10" s="15">
        <f>SUM(D3:D9)</f>
        <v>1</v>
      </c>
      <c r="E10" s="15">
        <f>SUM(E3:E9)</f>
        <v>6</v>
      </c>
      <c r="F10" s="15">
        <f>SUM(F3:F9)</f>
        <v>0</v>
      </c>
      <c r="G10" s="16"/>
    </row>
    <row r="11" spans="1:7" ht="12.75">
      <c r="A11" s="6" t="s">
        <v>58</v>
      </c>
      <c r="B11" s="7" t="s">
        <v>24</v>
      </c>
      <c r="C11" s="8" t="s">
        <v>45</v>
      </c>
      <c r="D11" s="8" t="s">
        <v>46</v>
      </c>
      <c r="E11" s="8" t="s">
        <v>47</v>
      </c>
      <c r="F11" s="8" t="s">
        <v>48</v>
      </c>
      <c r="G11" s="9" t="s">
        <v>49</v>
      </c>
    </row>
    <row r="12" spans="1:7" ht="25.5">
      <c r="A12" s="1" t="s">
        <v>59</v>
      </c>
      <c r="B12" s="2" t="s">
        <v>191</v>
      </c>
      <c r="C12" s="10"/>
      <c r="D12" s="10"/>
      <c r="E12" s="10">
        <v>1</v>
      </c>
      <c r="F12" s="10"/>
      <c r="G12" s="17"/>
    </row>
    <row r="13" spans="1:7" ht="63.75">
      <c r="A13" s="1" t="s">
        <v>60</v>
      </c>
      <c r="B13" s="2" t="s">
        <v>192</v>
      </c>
      <c r="C13" s="10"/>
      <c r="D13" s="10"/>
      <c r="E13" s="10">
        <v>1</v>
      </c>
      <c r="F13" s="10"/>
      <c r="G13" s="11" t="s">
        <v>227</v>
      </c>
    </row>
    <row r="14" spans="1:7" ht="12.75">
      <c r="A14" s="13" t="s">
        <v>61</v>
      </c>
      <c r="B14" s="14"/>
      <c r="C14" s="15">
        <f>SUM(C12:C13)</f>
        <v>0</v>
      </c>
      <c r="D14" s="15">
        <f>SUM(D12:D13)</f>
        <v>0</v>
      </c>
      <c r="E14" s="15">
        <f>SUM(E12:E13)</f>
        <v>2</v>
      </c>
      <c r="F14" s="15">
        <f>SUM(F12:F13)</f>
        <v>0</v>
      </c>
      <c r="G14" s="16"/>
    </row>
    <row r="15" spans="1:7" ht="12.75">
      <c r="A15" s="6" t="s">
        <v>62</v>
      </c>
      <c r="B15" s="7" t="s">
        <v>25</v>
      </c>
      <c r="C15" s="8" t="s">
        <v>45</v>
      </c>
      <c r="D15" s="8" t="s">
        <v>46</v>
      </c>
      <c r="E15" s="8" t="s">
        <v>47</v>
      </c>
      <c r="F15" s="8" t="s">
        <v>48</v>
      </c>
      <c r="G15" s="9" t="s">
        <v>49</v>
      </c>
    </row>
    <row r="16" spans="1:7" ht="51">
      <c r="A16" s="1" t="s">
        <v>63</v>
      </c>
      <c r="B16" s="2" t="s">
        <v>193</v>
      </c>
      <c r="C16" s="10"/>
      <c r="D16" s="10"/>
      <c r="E16" s="10">
        <v>1</v>
      </c>
      <c r="F16" s="10"/>
      <c r="G16" s="17"/>
    </row>
    <row r="17" spans="1:7" ht="51">
      <c r="A17" s="1" t="s">
        <v>64</v>
      </c>
      <c r="B17" s="2" t="s">
        <v>194</v>
      </c>
      <c r="C17" s="10"/>
      <c r="D17" s="10"/>
      <c r="E17" s="10">
        <v>1</v>
      </c>
      <c r="F17" s="10"/>
      <c r="G17" s="17"/>
    </row>
    <row r="18" spans="1:7" ht="89.25">
      <c r="A18" s="1" t="s">
        <v>65</v>
      </c>
      <c r="B18" s="2" t="s">
        <v>195</v>
      </c>
      <c r="C18" s="10"/>
      <c r="D18" s="10"/>
      <c r="E18" s="10">
        <v>1</v>
      </c>
      <c r="F18" s="10"/>
      <c r="G18" s="17"/>
    </row>
    <row r="19" spans="1:7" ht="114.75">
      <c r="A19" s="1" t="s">
        <v>66</v>
      </c>
      <c r="B19" s="2" t="s">
        <v>196</v>
      </c>
      <c r="C19" s="10"/>
      <c r="D19" s="10" t="s">
        <v>229</v>
      </c>
      <c r="E19" s="31">
        <v>1</v>
      </c>
      <c r="F19" s="10"/>
      <c r="G19" s="18" t="s">
        <v>233</v>
      </c>
    </row>
    <row r="20" spans="1:7" ht="89.25">
      <c r="A20" s="1" t="s">
        <v>67</v>
      </c>
      <c r="B20" s="2" t="s">
        <v>197</v>
      </c>
      <c r="C20" s="10"/>
      <c r="D20" s="10" t="s">
        <v>229</v>
      </c>
      <c r="E20" s="31">
        <v>1</v>
      </c>
      <c r="F20" s="10"/>
      <c r="G20" s="11" t="s">
        <v>243</v>
      </c>
    </row>
    <row r="21" spans="1:7" ht="12.75">
      <c r="A21" s="13" t="s">
        <v>68</v>
      </c>
      <c r="B21" s="14"/>
      <c r="C21" s="15">
        <f>SUM(C16:C20)</f>
        <v>0</v>
      </c>
      <c r="D21" s="15">
        <f>SUM(D16:D20)</f>
        <v>0</v>
      </c>
      <c r="E21" s="15">
        <f>SUM(E16:E20)</f>
        <v>5</v>
      </c>
      <c r="F21" s="15">
        <f>SUM(F16:F20)</f>
        <v>0</v>
      </c>
      <c r="G21" s="16"/>
    </row>
    <row r="22" spans="1:7" ht="12.75">
      <c r="A22" s="6" t="s">
        <v>69</v>
      </c>
      <c r="B22" s="7" t="s">
        <v>26</v>
      </c>
      <c r="C22" s="8" t="s">
        <v>45</v>
      </c>
      <c r="D22" s="8" t="s">
        <v>46</v>
      </c>
      <c r="E22" s="8" t="s">
        <v>47</v>
      </c>
      <c r="F22" s="8" t="s">
        <v>48</v>
      </c>
      <c r="G22" s="9" t="s">
        <v>49</v>
      </c>
    </row>
    <row r="23" spans="1:7" ht="51">
      <c r="A23" s="1" t="s">
        <v>70</v>
      </c>
      <c r="B23" s="2" t="s">
        <v>193</v>
      </c>
      <c r="C23" s="10"/>
      <c r="D23" s="10"/>
      <c r="E23" s="10">
        <v>1</v>
      </c>
      <c r="F23" s="10"/>
      <c r="G23" s="17"/>
    </row>
    <row r="24" spans="1:7" ht="51">
      <c r="A24" s="1" t="s">
        <v>71</v>
      </c>
      <c r="B24" s="2" t="s">
        <v>194</v>
      </c>
      <c r="C24" s="10"/>
      <c r="D24" s="10"/>
      <c r="E24" s="10">
        <v>1</v>
      </c>
      <c r="F24" s="10"/>
      <c r="G24" s="17"/>
    </row>
    <row r="25" spans="1:7" ht="89.25">
      <c r="A25" s="1" t="s">
        <v>72</v>
      </c>
      <c r="B25" s="2" t="s">
        <v>195</v>
      </c>
      <c r="C25" s="10"/>
      <c r="D25" s="10"/>
      <c r="E25" s="10">
        <v>1</v>
      </c>
      <c r="F25" s="10"/>
      <c r="G25" s="17"/>
    </row>
    <row r="26" spans="1:7" ht="242.25">
      <c r="A26" s="1" t="s">
        <v>73</v>
      </c>
      <c r="B26" s="2" t="s">
        <v>196</v>
      </c>
      <c r="C26" s="10"/>
      <c r="D26" s="31">
        <v>1</v>
      </c>
      <c r="E26" s="10"/>
      <c r="F26" s="10"/>
      <c r="G26" s="18" t="s">
        <v>252</v>
      </c>
    </row>
    <row r="27" spans="1:7" ht="114.75">
      <c r="A27" s="1" t="s">
        <v>74</v>
      </c>
      <c r="B27" s="2" t="s">
        <v>197</v>
      </c>
      <c r="C27" s="10"/>
      <c r="D27" s="31">
        <v>1</v>
      </c>
      <c r="E27" s="10"/>
      <c r="F27" s="10"/>
      <c r="G27" s="19" t="s">
        <v>232</v>
      </c>
    </row>
    <row r="28" spans="1:7" ht="12.75">
      <c r="A28" s="13" t="s">
        <v>75</v>
      </c>
      <c r="B28" s="14"/>
      <c r="C28" s="15">
        <f>SUM(C23:C27)</f>
        <v>0</v>
      </c>
      <c r="D28" s="15">
        <f>SUM(D23:D27)</f>
        <v>2</v>
      </c>
      <c r="E28" s="15">
        <f>SUM(E23:E27)</f>
        <v>3</v>
      </c>
      <c r="F28" s="15">
        <f>SUM(F23:F27)</f>
        <v>0</v>
      </c>
      <c r="G28" s="16"/>
    </row>
    <row r="29" spans="1:7" ht="12.75">
      <c r="A29" s="6" t="s">
        <v>76</v>
      </c>
      <c r="B29" s="7" t="s">
        <v>27</v>
      </c>
      <c r="C29" s="8" t="s">
        <v>45</v>
      </c>
      <c r="D29" s="8" t="s">
        <v>46</v>
      </c>
      <c r="E29" s="8" t="s">
        <v>47</v>
      </c>
      <c r="F29" s="8" t="s">
        <v>48</v>
      </c>
      <c r="G29" s="9" t="s">
        <v>49</v>
      </c>
    </row>
    <row r="30" spans="1:7" ht="145.5" customHeight="1">
      <c r="A30" s="1" t="s">
        <v>77</v>
      </c>
      <c r="B30" s="2" t="s">
        <v>193</v>
      </c>
      <c r="C30" s="20"/>
      <c r="D30" s="32"/>
      <c r="E30" s="20">
        <v>1</v>
      </c>
      <c r="F30" s="20"/>
      <c r="G30" s="33"/>
    </row>
    <row r="31" spans="1:7" ht="51">
      <c r="A31" s="1" t="s">
        <v>78</v>
      </c>
      <c r="B31" s="2" t="s">
        <v>194</v>
      </c>
      <c r="C31" s="20"/>
      <c r="D31" s="20"/>
      <c r="E31" s="20">
        <v>1</v>
      </c>
      <c r="F31" s="20"/>
      <c r="G31" s="17"/>
    </row>
    <row r="32" spans="1:7" ht="89.25">
      <c r="A32" s="1" t="s">
        <v>79</v>
      </c>
      <c r="B32" s="2" t="s">
        <v>195</v>
      </c>
      <c r="C32" s="20"/>
      <c r="D32" s="20"/>
      <c r="E32" s="20">
        <v>1</v>
      </c>
      <c r="F32" s="20"/>
      <c r="G32" s="17"/>
    </row>
    <row r="33" spans="1:7" ht="140.25">
      <c r="A33" s="1" t="s">
        <v>80</v>
      </c>
      <c r="B33" s="2" t="s">
        <v>196</v>
      </c>
      <c r="C33" s="20"/>
      <c r="D33" s="32">
        <v>1</v>
      </c>
      <c r="E33" s="20"/>
      <c r="F33" s="20"/>
      <c r="G33" s="18" t="s">
        <v>256</v>
      </c>
    </row>
    <row r="34" spans="1:7" ht="63.75">
      <c r="A34" s="1" t="s">
        <v>81</v>
      </c>
      <c r="B34" s="2" t="s">
        <v>197</v>
      </c>
      <c r="C34" s="20"/>
      <c r="D34" s="20" t="s">
        <v>229</v>
      </c>
      <c r="E34" s="32">
        <v>1</v>
      </c>
      <c r="F34" s="20"/>
      <c r="G34" s="11" t="s">
        <v>231</v>
      </c>
    </row>
    <row r="35" spans="1:7" ht="12.75">
      <c r="A35" s="13" t="s">
        <v>82</v>
      </c>
      <c r="B35" s="14"/>
      <c r="C35" s="15">
        <f>SUM(C30:C34)</f>
        <v>0</v>
      </c>
      <c r="D35" s="15">
        <f>SUM(D30:D34)</f>
        <v>1</v>
      </c>
      <c r="E35" s="15">
        <f>SUM(E30:E34)</f>
        <v>4</v>
      </c>
      <c r="F35" s="15">
        <f>SUM(F30:F34)</f>
        <v>0</v>
      </c>
      <c r="G35" s="16"/>
    </row>
    <row r="36" spans="1:7" ht="12.75">
      <c r="A36" s="6" t="s">
        <v>83</v>
      </c>
      <c r="B36" s="7" t="s">
        <v>28</v>
      </c>
      <c r="C36" s="8" t="s">
        <v>45</v>
      </c>
      <c r="D36" s="8" t="s">
        <v>46</v>
      </c>
      <c r="E36" s="8" t="s">
        <v>47</v>
      </c>
      <c r="F36" s="8" t="s">
        <v>48</v>
      </c>
      <c r="G36" s="9" t="s">
        <v>49</v>
      </c>
    </row>
    <row r="37" spans="1:7" ht="51">
      <c r="A37" s="1" t="s">
        <v>84</v>
      </c>
      <c r="B37" s="2" t="s">
        <v>193</v>
      </c>
      <c r="C37" s="10"/>
      <c r="D37" s="10"/>
      <c r="E37" s="10">
        <v>1</v>
      </c>
      <c r="F37" s="10"/>
      <c r="G37" s="17"/>
    </row>
    <row r="38" spans="1:7" ht="51">
      <c r="A38" s="1" t="s">
        <v>85</v>
      </c>
      <c r="B38" s="2" t="s">
        <v>194</v>
      </c>
      <c r="C38" s="10"/>
      <c r="D38" s="10"/>
      <c r="E38" s="10">
        <v>1</v>
      </c>
      <c r="F38" s="10"/>
      <c r="G38" s="17"/>
    </row>
    <row r="39" spans="1:7" ht="89.25">
      <c r="A39" s="1" t="s">
        <v>86</v>
      </c>
      <c r="B39" s="2" t="s">
        <v>195</v>
      </c>
      <c r="C39" s="10"/>
      <c r="D39" s="10"/>
      <c r="E39" s="10">
        <v>1</v>
      </c>
      <c r="F39" s="10"/>
      <c r="G39" s="17"/>
    </row>
    <row r="40" spans="1:7" ht="102">
      <c r="A40" s="1" t="s">
        <v>87</v>
      </c>
      <c r="B40" s="2" t="s">
        <v>196</v>
      </c>
      <c r="C40" s="10"/>
      <c r="D40" s="10"/>
      <c r="E40" s="10">
        <v>1</v>
      </c>
      <c r="F40" s="10"/>
      <c r="G40" s="17"/>
    </row>
    <row r="41" spans="1:7" ht="63.75">
      <c r="A41" s="1" t="s">
        <v>88</v>
      </c>
      <c r="B41" s="2" t="s">
        <v>197</v>
      </c>
      <c r="C41" s="10"/>
      <c r="D41" s="10" t="s">
        <v>229</v>
      </c>
      <c r="E41" s="31">
        <v>1</v>
      </c>
      <c r="F41" s="10"/>
      <c r="G41" s="11" t="s">
        <v>230</v>
      </c>
    </row>
    <row r="42" spans="1:7" ht="12.75">
      <c r="A42" s="13" t="s">
        <v>89</v>
      </c>
      <c r="B42" s="14"/>
      <c r="C42" s="15">
        <f>SUM(C37:C41)</f>
        <v>0</v>
      </c>
      <c r="D42" s="15">
        <f>SUM(D37:D41)</f>
        <v>0</v>
      </c>
      <c r="E42" s="15">
        <f>SUM(E37:E41)</f>
        <v>5</v>
      </c>
      <c r="F42" s="15">
        <f>SUM(F37:F41)</f>
        <v>0</v>
      </c>
      <c r="G42" s="16"/>
    </row>
    <row r="43" spans="1:7" ht="12.75">
      <c r="A43" s="6" t="s">
        <v>90</v>
      </c>
      <c r="B43" s="7" t="s">
        <v>29</v>
      </c>
      <c r="C43" s="8" t="s">
        <v>45</v>
      </c>
      <c r="D43" s="8" t="s">
        <v>46</v>
      </c>
      <c r="E43" s="8" t="s">
        <v>47</v>
      </c>
      <c r="F43" s="8" t="s">
        <v>48</v>
      </c>
      <c r="G43" s="9" t="s">
        <v>49</v>
      </c>
    </row>
    <row r="44" spans="1:7" ht="51">
      <c r="A44" s="1" t="s">
        <v>91</v>
      </c>
      <c r="B44" s="2" t="s">
        <v>193</v>
      </c>
      <c r="C44" s="10"/>
      <c r="D44" s="10"/>
      <c r="E44" s="10">
        <v>1</v>
      </c>
      <c r="F44" s="10"/>
      <c r="G44" s="17"/>
    </row>
    <row r="45" spans="1:7" ht="51">
      <c r="A45" s="1" t="s">
        <v>92</v>
      </c>
      <c r="B45" s="2" t="s">
        <v>194</v>
      </c>
      <c r="C45" s="10"/>
      <c r="D45" s="10"/>
      <c r="E45" s="10">
        <v>1</v>
      </c>
      <c r="F45" s="10"/>
      <c r="G45" s="17"/>
    </row>
    <row r="46" spans="1:7" ht="89.25">
      <c r="A46" s="1" t="s">
        <v>93</v>
      </c>
      <c r="B46" s="2" t="s">
        <v>195</v>
      </c>
      <c r="C46" s="10"/>
      <c r="D46" s="10"/>
      <c r="E46" s="10">
        <v>1</v>
      </c>
      <c r="F46" s="10"/>
      <c r="G46" s="17"/>
    </row>
    <row r="47" spans="1:7" ht="102">
      <c r="A47" s="1" t="s">
        <v>94</v>
      </c>
      <c r="B47" s="2" t="s">
        <v>196</v>
      </c>
      <c r="C47" s="10"/>
      <c r="D47" s="10" t="s">
        <v>229</v>
      </c>
      <c r="E47" s="31">
        <v>1</v>
      </c>
      <c r="F47" s="10"/>
      <c r="G47" s="18" t="s">
        <v>234</v>
      </c>
    </row>
    <row r="48" spans="1:7" ht="63.75">
      <c r="A48" s="1" t="s">
        <v>95</v>
      </c>
      <c r="B48" s="2" t="s">
        <v>197</v>
      </c>
      <c r="C48" s="10"/>
      <c r="D48" s="10" t="s">
        <v>229</v>
      </c>
      <c r="E48" s="31">
        <v>1</v>
      </c>
      <c r="F48" s="10"/>
      <c r="G48" s="11" t="s">
        <v>244</v>
      </c>
    </row>
    <row r="49" spans="1:7" ht="12.75">
      <c r="A49" s="13" t="s">
        <v>96</v>
      </c>
      <c r="B49" s="14"/>
      <c r="C49" s="15">
        <f>SUM(C44:C48)</f>
        <v>0</v>
      </c>
      <c r="D49" s="15">
        <f>SUM(D44:D48)</f>
        <v>0</v>
      </c>
      <c r="E49" s="15">
        <f>SUM(E44:E48)</f>
        <v>5</v>
      </c>
      <c r="F49" s="15">
        <f>SUM(F44:F48)</f>
        <v>0</v>
      </c>
      <c r="G49" s="16"/>
    </row>
    <row r="50" spans="1:7" ht="12.75">
      <c r="A50" s="6" t="s">
        <v>97</v>
      </c>
      <c r="B50" s="7" t="s">
        <v>30</v>
      </c>
      <c r="C50" s="8" t="s">
        <v>45</v>
      </c>
      <c r="D50" s="8" t="s">
        <v>46</v>
      </c>
      <c r="E50" s="8" t="s">
        <v>47</v>
      </c>
      <c r="F50" s="8" t="s">
        <v>48</v>
      </c>
      <c r="G50" s="9" t="s">
        <v>49</v>
      </c>
    </row>
    <row r="51" spans="1:7" ht="51">
      <c r="A51" s="1" t="s">
        <v>98</v>
      </c>
      <c r="B51" s="2" t="s">
        <v>193</v>
      </c>
      <c r="C51" s="10"/>
      <c r="D51" s="10"/>
      <c r="E51" s="10">
        <v>1</v>
      </c>
      <c r="F51" s="17"/>
      <c r="G51" s="19"/>
    </row>
    <row r="52" spans="1:7" ht="114.75">
      <c r="A52" s="1" t="s">
        <v>99</v>
      </c>
      <c r="B52" s="2" t="s">
        <v>194</v>
      </c>
      <c r="C52" s="10"/>
      <c r="D52" s="31">
        <v>1</v>
      </c>
      <c r="E52" s="10"/>
      <c r="F52" s="17"/>
      <c r="G52" s="19" t="s">
        <v>255</v>
      </c>
    </row>
    <row r="53" spans="1:7" s="37" customFormat="1" ht="127.5">
      <c r="A53" s="10" t="s">
        <v>100</v>
      </c>
      <c r="B53" s="36" t="s">
        <v>195</v>
      </c>
      <c r="C53" s="10"/>
      <c r="D53" s="31">
        <v>1</v>
      </c>
      <c r="E53" s="10"/>
      <c r="F53" s="17"/>
      <c r="G53" s="19" t="s">
        <v>259</v>
      </c>
    </row>
    <row r="54" spans="1:7" ht="178.5">
      <c r="A54" s="1" t="s">
        <v>101</v>
      </c>
      <c r="B54" s="2" t="s">
        <v>196</v>
      </c>
      <c r="C54" s="10"/>
      <c r="D54" s="31">
        <v>1</v>
      </c>
      <c r="E54" s="10"/>
      <c r="F54" s="17"/>
      <c r="G54" s="18" t="s">
        <v>257</v>
      </c>
    </row>
    <row r="55" spans="1:7" s="37" customFormat="1" ht="76.5">
      <c r="A55" s="10" t="s">
        <v>102</v>
      </c>
      <c r="B55" s="36" t="s">
        <v>197</v>
      </c>
      <c r="C55" s="10"/>
      <c r="D55" s="31">
        <v>1</v>
      </c>
      <c r="E55" s="10"/>
      <c r="F55" s="17"/>
      <c r="G55" s="19" t="s">
        <v>245</v>
      </c>
    </row>
    <row r="56" spans="1:7" ht="12.75">
      <c r="A56" s="13" t="s">
        <v>103</v>
      </c>
      <c r="B56" s="14"/>
      <c r="C56" s="15">
        <f>SUM(C51:C55)</f>
        <v>0</v>
      </c>
      <c r="D56" s="15">
        <f>SUM(D51:D55)</f>
        <v>4</v>
      </c>
      <c r="E56" s="15">
        <f>SUM(E51:E55)</f>
        <v>1</v>
      </c>
      <c r="F56" s="15">
        <f>SUM(F51:F55)</f>
        <v>0</v>
      </c>
      <c r="G56" s="16"/>
    </row>
    <row r="57" spans="1:7" ht="12.75">
      <c r="A57" s="6" t="s">
        <v>104</v>
      </c>
      <c r="B57" s="7" t="s">
        <v>31</v>
      </c>
      <c r="C57" s="8" t="s">
        <v>45</v>
      </c>
      <c r="D57" s="8" t="s">
        <v>46</v>
      </c>
      <c r="E57" s="8" t="s">
        <v>47</v>
      </c>
      <c r="F57" s="8" t="s">
        <v>48</v>
      </c>
      <c r="G57" s="9" t="s">
        <v>49</v>
      </c>
    </row>
    <row r="58" spans="1:7" ht="51">
      <c r="A58" s="1" t="s">
        <v>105</v>
      </c>
      <c r="B58" s="2" t="s">
        <v>193</v>
      </c>
      <c r="C58" s="10"/>
      <c r="D58" s="10"/>
      <c r="E58" s="10">
        <v>1</v>
      </c>
      <c r="F58" s="10"/>
      <c r="G58" s="34"/>
    </row>
    <row r="59" spans="1:7" s="37" customFormat="1" ht="178.5">
      <c r="A59" s="10" t="s">
        <v>106</v>
      </c>
      <c r="B59" s="36" t="s">
        <v>194</v>
      </c>
      <c r="C59" s="10"/>
      <c r="D59" s="31">
        <v>1</v>
      </c>
      <c r="E59" s="10"/>
      <c r="F59" s="10"/>
      <c r="G59" s="19" t="s">
        <v>254</v>
      </c>
    </row>
    <row r="60" spans="1:7" s="37" customFormat="1" ht="89.25">
      <c r="A60" s="10" t="s">
        <v>107</v>
      </c>
      <c r="B60" s="36" t="s">
        <v>195</v>
      </c>
      <c r="C60" s="10"/>
      <c r="D60" s="31">
        <v>1</v>
      </c>
      <c r="E60" s="10"/>
      <c r="F60" s="10"/>
      <c r="G60" s="19" t="s">
        <v>236</v>
      </c>
    </row>
    <row r="61" spans="1:7" ht="102">
      <c r="A61" s="1" t="s">
        <v>108</v>
      </c>
      <c r="B61" s="2" t="s">
        <v>196</v>
      </c>
      <c r="C61" s="10"/>
      <c r="D61" s="31">
        <v>1</v>
      </c>
      <c r="E61" s="10"/>
      <c r="F61" s="10"/>
      <c r="G61" s="18" t="s">
        <v>237</v>
      </c>
    </row>
    <row r="62" spans="1:7" ht="63.75">
      <c r="A62" s="1" t="s">
        <v>109</v>
      </c>
      <c r="B62" s="2" t="s">
        <v>197</v>
      </c>
      <c r="C62" s="10"/>
      <c r="D62" s="31">
        <v>1</v>
      </c>
      <c r="E62" s="10"/>
      <c r="F62" s="10"/>
      <c r="G62" s="18" t="s">
        <v>238</v>
      </c>
    </row>
    <row r="63" spans="1:7" ht="12.75">
      <c r="A63" s="13" t="s">
        <v>110</v>
      </c>
      <c r="B63" s="14"/>
      <c r="C63" s="15">
        <f>SUM(C58:C62)</f>
        <v>0</v>
      </c>
      <c r="D63" s="15">
        <f>SUM(D58:D62)</f>
        <v>4</v>
      </c>
      <c r="E63" s="15">
        <f>SUM(E58:E62)</f>
        <v>1</v>
      </c>
      <c r="F63" s="15">
        <f>SUM(F58:F62)</f>
        <v>0</v>
      </c>
      <c r="G63" s="16"/>
    </row>
    <row r="64" spans="1:7" ht="12.75">
      <c r="A64" s="6" t="s">
        <v>111</v>
      </c>
      <c r="B64" s="7" t="s">
        <v>32</v>
      </c>
      <c r="C64" s="8" t="s">
        <v>45</v>
      </c>
      <c r="D64" s="8" t="s">
        <v>46</v>
      </c>
      <c r="E64" s="8" t="s">
        <v>47</v>
      </c>
      <c r="F64" s="8" t="s">
        <v>48</v>
      </c>
      <c r="G64" s="9" t="s">
        <v>49</v>
      </c>
    </row>
    <row r="65" spans="1:7" ht="51">
      <c r="A65" s="1" t="s">
        <v>112</v>
      </c>
      <c r="B65" s="2" t="s">
        <v>198</v>
      </c>
      <c r="C65" s="10"/>
      <c r="D65" s="10"/>
      <c r="E65" s="10">
        <v>1</v>
      </c>
      <c r="F65" s="10"/>
      <c r="G65" s="17"/>
    </row>
    <row r="66" spans="1:7" ht="51">
      <c r="A66" s="1" t="s">
        <v>113</v>
      </c>
      <c r="B66" s="2" t="s">
        <v>199</v>
      </c>
      <c r="C66" s="10"/>
      <c r="D66" s="10"/>
      <c r="E66" s="10">
        <v>1</v>
      </c>
      <c r="F66" s="10"/>
      <c r="G66" s="18" t="s">
        <v>246</v>
      </c>
    </row>
    <row r="67" spans="1:7" ht="76.5">
      <c r="A67" s="1" t="s">
        <v>114</v>
      </c>
      <c r="B67" s="2" t="s">
        <v>200</v>
      </c>
      <c r="C67" s="10"/>
      <c r="D67" s="10"/>
      <c r="E67" s="10">
        <v>1</v>
      </c>
      <c r="F67" s="10"/>
      <c r="G67" s="17"/>
    </row>
    <row r="68" spans="1:7" ht="12.75">
      <c r="A68" s="13" t="s">
        <v>115</v>
      </c>
      <c r="B68" s="14"/>
      <c r="C68" s="15">
        <f>SUM(C65:C67)</f>
        <v>0</v>
      </c>
      <c r="D68" s="15">
        <f>SUM(D65:D67)</f>
        <v>0</v>
      </c>
      <c r="E68" s="15">
        <f>SUM(E65:E67)</f>
        <v>3</v>
      </c>
      <c r="F68" s="15">
        <f>SUM(F65:F67)</f>
        <v>0</v>
      </c>
      <c r="G68" s="16"/>
    </row>
    <row r="69" spans="1:7" ht="14.25" customHeight="1">
      <c r="A69" s="6" t="s">
        <v>116</v>
      </c>
      <c r="B69" s="7" t="s">
        <v>33</v>
      </c>
      <c r="C69" s="8" t="s">
        <v>45</v>
      </c>
      <c r="D69" s="8" t="s">
        <v>46</v>
      </c>
      <c r="E69" s="8" t="s">
        <v>47</v>
      </c>
      <c r="F69" s="8" t="s">
        <v>48</v>
      </c>
      <c r="G69" s="9" t="s">
        <v>49</v>
      </c>
    </row>
    <row r="70" spans="1:7" ht="25.5">
      <c r="A70" s="1" t="s">
        <v>117</v>
      </c>
      <c r="B70" s="2" t="s">
        <v>201</v>
      </c>
      <c r="C70" s="10"/>
      <c r="D70" s="10"/>
      <c r="E70" s="10">
        <v>1</v>
      </c>
      <c r="F70" s="10"/>
      <c r="G70" s="17"/>
    </row>
    <row r="71" spans="1:7" ht="51">
      <c r="A71" s="1" t="s">
        <v>118</v>
      </c>
      <c r="B71" s="2" t="s">
        <v>202</v>
      </c>
      <c r="C71" s="10"/>
      <c r="D71" s="10"/>
      <c r="E71" s="10">
        <v>1</v>
      </c>
      <c r="F71" s="10"/>
      <c r="G71" s="17"/>
    </row>
    <row r="72" spans="1:7" ht="51">
      <c r="A72" s="1" t="s">
        <v>119</v>
      </c>
      <c r="B72" s="2" t="s">
        <v>203</v>
      </c>
      <c r="C72" s="10"/>
      <c r="D72" s="10"/>
      <c r="E72" s="10">
        <v>1</v>
      </c>
      <c r="F72" s="10"/>
      <c r="G72" s="17"/>
    </row>
    <row r="73" spans="1:7" ht="63.75">
      <c r="A73" s="1" t="s">
        <v>120</v>
      </c>
      <c r="B73" s="2" t="s">
        <v>204</v>
      </c>
      <c r="C73" s="10"/>
      <c r="D73" s="10"/>
      <c r="E73" s="10">
        <v>1</v>
      </c>
      <c r="F73" s="10"/>
      <c r="G73" s="17"/>
    </row>
    <row r="74" spans="1:7" ht="140.25">
      <c r="A74" s="1" t="s">
        <v>121</v>
      </c>
      <c r="B74" s="2" t="s">
        <v>205</v>
      </c>
      <c r="C74" s="10"/>
      <c r="D74" s="10" t="s">
        <v>229</v>
      </c>
      <c r="E74" s="31">
        <v>1</v>
      </c>
      <c r="F74" s="10"/>
      <c r="G74" s="19" t="s">
        <v>235</v>
      </c>
    </row>
    <row r="75" spans="1:7" ht="38.25">
      <c r="A75" s="1" t="s">
        <v>122</v>
      </c>
      <c r="B75" s="2" t="s">
        <v>206</v>
      </c>
      <c r="C75" s="10"/>
      <c r="D75" s="10"/>
      <c r="E75" s="10">
        <v>1</v>
      </c>
      <c r="F75" s="10"/>
      <c r="G75" s="17"/>
    </row>
    <row r="76" spans="1:7" ht="12.75">
      <c r="A76" s="13" t="s">
        <v>123</v>
      </c>
      <c r="B76" s="14"/>
      <c r="C76" s="15">
        <f>SUM(C70:C75)</f>
        <v>0</v>
      </c>
      <c r="D76" s="15">
        <f>SUM(D70:D75)</f>
        <v>0</v>
      </c>
      <c r="E76" s="15">
        <f>SUM(E70:E75)</f>
        <v>6</v>
      </c>
      <c r="F76" s="15">
        <f>SUM(F70:F75)</f>
        <v>0</v>
      </c>
      <c r="G76" s="16"/>
    </row>
    <row r="77" spans="1:7" ht="12.75">
      <c r="A77" s="6" t="s">
        <v>124</v>
      </c>
      <c r="B77" s="7" t="s">
        <v>34</v>
      </c>
      <c r="C77" s="8" t="s">
        <v>45</v>
      </c>
      <c r="D77" s="8" t="s">
        <v>46</v>
      </c>
      <c r="E77" s="8" t="s">
        <v>47</v>
      </c>
      <c r="F77" s="8" t="s">
        <v>48</v>
      </c>
      <c r="G77" s="9" t="s">
        <v>49</v>
      </c>
    </row>
    <row r="78" spans="1:7" ht="63.75">
      <c r="A78" s="1" t="s">
        <v>125</v>
      </c>
      <c r="B78" s="2" t="s">
        <v>207</v>
      </c>
      <c r="C78" s="17"/>
      <c r="D78" s="17"/>
      <c r="E78" s="10">
        <v>1</v>
      </c>
      <c r="F78" s="17"/>
      <c r="G78" s="11"/>
    </row>
    <row r="79" spans="1:7" ht="127.5">
      <c r="A79" s="1" t="s">
        <v>126</v>
      </c>
      <c r="B79" s="2" t="s">
        <v>208</v>
      </c>
      <c r="C79" s="17"/>
      <c r="D79" s="35">
        <v>1</v>
      </c>
      <c r="E79" s="10" t="s">
        <v>229</v>
      </c>
      <c r="F79" s="17"/>
      <c r="G79" s="11" t="s">
        <v>258</v>
      </c>
    </row>
    <row r="80" spans="1:7" ht="12.75">
      <c r="A80" s="13" t="s">
        <v>127</v>
      </c>
      <c r="B80" s="14"/>
      <c r="C80" s="15">
        <f>SUM(C78:C79)</f>
        <v>0</v>
      </c>
      <c r="D80" s="15">
        <f>SUM(D78:D79)</f>
        <v>1</v>
      </c>
      <c r="E80" s="15">
        <f>SUM(E78:E79)</f>
        <v>1</v>
      </c>
      <c r="F80" s="15">
        <f>SUM(F78:F79)</f>
        <v>0</v>
      </c>
      <c r="G80" s="16"/>
    </row>
    <row r="81" spans="1:7" ht="12.75">
      <c r="A81" s="6" t="s">
        <v>128</v>
      </c>
      <c r="B81" s="7" t="s">
        <v>183</v>
      </c>
      <c r="C81" s="8" t="s">
        <v>45</v>
      </c>
      <c r="D81" s="8" t="s">
        <v>46</v>
      </c>
      <c r="E81" s="8" t="s">
        <v>47</v>
      </c>
      <c r="F81" s="8" t="s">
        <v>48</v>
      </c>
      <c r="G81" s="9" t="s">
        <v>49</v>
      </c>
    </row>
    <row r="82" spans="1:7" ht="38.25">
      <c r="A82" s="21" t="s">
        <v>180</v>
      </c>
      <c r="B82" s="22" t="s">
        <v>209</v>
      </c>
      <c r="C82" s="17"/>
      <c r="D82" s="10"/>
      <c r="E82" s="17">
        <v>1</v>
      </c>
      <c r="F82" s="17"/>
      <c r="G82" s="11"/>
    </row>
    <row r="83" spans="1:7" ht="127.5">
      <c r="A83" s="21" t="s">
        <v>181</v>
      </c>
      <c r="B83" s="22" t="s">
        <v>210</v>
      </c>
      <c r="C83" s="17"/>
      <c r="D83" s="10" t="s">
        <v>229</v>
      </c>
      <c r="E83" s="35">
        <v>1</v>
      </c>
      <c r="F83" s="17"/>
      <c r="G83" s="11" t="s">
        <v>239</v>
      </c>
    </row>
    <row r="84" spans="1:7" ht="102">
      <c r="A84" s="21" t="s">
        <v>182</v>
      </c>
      <c r="B84" s="22" t="s">
        <v>211</v>
      </c>
      <c r="C84" s="17"/>
      <c r="D84" s="10" t="s">
        <v>229</v>
      </c>
      <c r="E84" s="35">
        <v>1</v>
      </c>
      <c r="F84" s="17"/>
      <c r="G84" s="11" t="s">
        <v>240</v>
      </c>
    </row>
    <row r="85" spans="1:7" ht="12.75">
      <c r="A85" s="13" t="s">
        <v>129</v>
      </c>
      <c r="B85" s="14"/>
      <c r="C85" s="15">
        <f>SUM(C82:C84)</f>
        <v>0</v>
      </c>
      <c r="D85" s="15">
        <f>SUM(D82:D84)</f>
        <v>0</v>
      </c>
      <c r="E85" s="15">
        <f>SUM(E82:E84)</f>
        <v>3</v>
      </c>
      <c r="F85" s="15">
        <f>SUM(F82:F84)</f>
        <v>0</v>
      </c>
      <c r="G85" s="16"/>
    </row>
    <row r="86" spans="1:7" ht="15.75" customHeight="1">
      <c r="A86" s="6" t="s">
        <v>130</v>
      </c>
      <c r="B86" s="7" t="s">
        <v>35</v>
      </c>
      <c r="C86" s="8" t="s">
        <v>45</v>
      </c>
      <c r="D86" s="8" t="s">
        <v>46</v>
      </c>
      <c r="E86" s="8" t="s">
        <v>47</v>
      </c>
      <c r="F86" s="8" t="s">
        <v>48</v>
      </c>
      <c r="G86" s="9" t="s">
        <v>49</v>
      </c>
    </row>
    <row r="87" spans="1:7" ht="38.25">
      <c r="A87" s="1" t="s">
        <v>131</v>
      </c>
      <c r="B87" s="2" t="s">
        <v>212</v>
      </c>
      <c r="C87" s="10"/>
      <c r="D87" s="10"/>
      <c r="E87" s="10">
        <v>1</v>
      </c>
      <c r="F87" s="10"/>
      <c r="G87" s="11"/>
    </row>
    <row r="88" spans="1:7" ht="89.25">
      <c r="A88" s="1" t="s">
        <v>132</v>
      </c>
      <c r="B88" s="2" t="s">
        <v>213</v>
      </c>
      <c r="C88" s="10"/>
      <c r="D88" s="10"/>
      <c r="E88" s="10">
        <v>1</v>
      </c>
      <c r="F88" s="10"/>
      <c r="G88" s="11"/>
    </row>
    <row r="89" spans="1:7" ht="12.75">
      <c r="A89" s="13" t="s">
        <v>133</v>
      </c>
      <c r="B89" s="14"/>
      <c r="C89" s="15">
        <f>SUM(C87:C88)</f>
        <v>0</v>
      </c>
      <c r="D89" s="15">
        <f>SUM(D87:D88)</f>
        <v>0</v>
      </c>
      <c r="E89" s="15">
        <f>SUM(E87:E88)</f>
        <v>2</v>
      </c>
      <c r="F89" s="15">
        <f>SUM(F87:F88)</f>
        <v>0</v>
      </c>
      <c r="G89" s="16"/>
    </row>
    <row r="90" spans="1:7" ht="12.75">
      <c r="A90" s="6" t="s">
        <v>134</v>
      </c>
      <c r="B90" s="7" t="s">
        <v>36</v>
      </c>
      <c r="C90" s="8" t="s">
        <v>45</v>
      </c>
      <c r="D90" s="8" t="s">
        <v>46</v>
      </c>
      <c r="E90" s="8" t="s">
        <v>47</v>
      </c>
      <c r="F90" s="8" t="s">
        <v>48</v>
      </c>
      <c r="G90" s="9" t="s">
        <v>49</v>
      </c>
    </row>
    <row r="91" spans="1:7" ht="191.25">
      <c r="A91" s="1" t="s">
        <v>135</v>
      </c>
      <c r="B91" s="2" t="s">
        <v>214</v>
      </c>
      <c r="C91" s="10"/>
      <c r="D91" s="10" t="s">
        <v>229</v>
      </c>
      <c r="E91" s="31">
        <v>1</v>
      </c>
      <c r="F91" s="10"/>
      <c r="G91" s="11" t="s">
        <v>241</v>
      </c>
    </row>
    <row r="92" spans="1:7" ht="25.5">
      <c r="A92" s="1" t="s">
        <v>136</v>
      </c>
      <c r="B92" s="2" t="s">
        <v>37</v>
      </c>
      <c r="C92" s="10"/>
      <c r="D92" s="10"/>
      <c r="E92" s="10">
        <v>1</v>
      </c>
      <c r="F92" s="10"/>
      <c r="G92" s="11"/>
    </row>
    <row r="93" spans="1:7" ht="51">
      <c r="A93" s="1" t="s">
        <v>137</v>
      </c>
      <c r="B93" s="2" t="s">
        <v>215</v>
      </c>
      <c r="C93" s="10"/>
      <c r="D93" s="10"/>
      <c r="E93" s="10">
        <v>1</v>
      </c>
      <c r="F93" s="10"/>
      <c r="G93" s="11"/>
    </row>
    <row r="94" spans="1:7" ht="12.75">
      <c r="A94" s="13" t="s">
        <v>138</v>
      </c>
      <c r="B94" s="14"/>
      <c r="C94" s="15">
        <f>SUM(C91:C93)</f>
        <v>0</v>
      </c>
      <c r="D94" s="15">
        <f>SUM(D91:D93)</f>
        <v>0</v>
      </c>
      <c r="E94" s="15">
        <f>SUM(E91:E93)</f>
        <v>3</v>
      </c>
      <c r="F94" s="15">
        <f>SUM(F91:F93)</f>
        <v>0</v>
      </c>
      <c r="G94" s="16"/>
    </row>
    <row r="95" spans="1:7" ht="12.75">
      <c r="A95" s="6" t="s">
        <v>139</v>
      </c>
      <c r="B95" s="7" t="s">
        <v>38</v>
      </c>
      <c r="C95" s="8" t="s">
        <v>45</v>
      </c>
      <c r="D95" s="8" t="s">
        <v>46</v>
      </c>
      <c r="E95" s="8" t="s">
        <v>47</v>
      </c>
      <c r="F95" s="8" t="s">
        <v>48</v>
      </c>
      <c r="G95" s="9" t="s">
        <v>49</v>
      </c>
    </row>
    <row r="96" spans="1:7" ht="76.5">
      <c r="A96" s="1" t="s">
        <v>140</v>
      </c>
      <c r="B96" s="2" t="s">
        <v>216</v>
      </c>
      <c r="C96" s="3"/>
      <c r="D96" s="3"/>
      <c r="E96" s="3">
        <v>1</v>
      </c>
      <c r="F96" s="3"/>
      <c r="G96" s="4"/>
    </row>
    <row r="97" spans="1:7" ht="38.25">
      <c r="A97" s="1" t="s">
        <v>141</v>
      </c>
      <c r="B97" s="2" t="s">
        <v>217</v>
      </c>
      <c r="C97" s="3"/>
      <c r="D97" s="3"/>
      <c r="E97" s="3">
        <v>1</v>
      </c>
      <c r="F97" s="3"/>
      <c r="G97" s="4"/>
    </row>
    <row r="98" spans="1:7" ht="12.75">
      <c r="A98" s="13" t="s">
        <v>142</v>
      </c>
      <c r="B98" s="14"/>
      <c r="C98" s="15">
        <f>SUM(C96:C97)</f>
        <v>0</v>
      </c>
      <c r="D98" s="15">
        <f>SUM(D96:D97)</f>
        <v>0</v>
      </c>
      <c r="E98" s="15">
        <f>SUM(E96:E97)</f>
        <v>2</v>
      </c>
      <c r="F98" s="15">
        <f>SUM(F96:F97)</f>
        <v>0</v>
      </c>
      <c r="G98" s="16"/>
    </row>
    <row r="99" spans="1:7" ht="12.75">
      <c r="A99" s="6" t="s">
        <v>143</v>
      </c>
      <c r="B99" s="7" t="s">
        <v>39</v>
      </c>
      <c r="C99" s="8" t="s">
        <v>45</v>
      </c>
      <c r="D99" s="8" t="s">
        <v>46</v>
      </c>
      <c r="E99" s="8" t="s">
        <v>47</v>
      </c>
      <c r="F99" s="8" t="s">
        <v>48</v>
      </c>
      <c r="G99" s="9" t="s">
        <v>49</v>
      </c>
    </row>
    <row r="100" spans="1:7" ht="51">
      <c r="A100" s="1" t="s">
        <v>144</v>
      </c>
      <c r="B100" s="2" t="s">
        <v>218</v>
      </c>
      <c r="C100" s="3"/>
      <c r="D100" s="3"/>
      <c r="E100" s="3">
        <v>1</v>
      </c>
      <c r="F100" s="3"/>
      <c r="G100" s="4"/>
    </row>
    <row r="101" spans="1:7" ht="12.75">
      <c r="A101" s="13" t="s">
        <v>145</v>
      </c>
      <c r="B101" s="14"/>
      <c r="C101" s="15">
        <f>SUM(C100:C100)</f>
        <v>0</v>
      </c>
      <c r="D101" s="15">
        <f>SUM(D100:D100)</f>
        <v>0</v>
      </c>
      <c r="E101" s="15">
        <f>SUM(E100:E100)</f>
        <v>1</v>
      </c>
      <c r="F101" s="15">
        <f>SUM(F100:F100)</f>
        <v>0</v>
      </c>
      <c r="G101" s="16"/>
    </row>
    <row r="102" spans="1:7" ht="12.75">
      <c r="A102" s="6" t="s">
        <v>146</v>
      </c>
      <c r="B102" s="7" t="s">
        <v>40</v>
      </c>
      <c r="C102" s="8" t="s">
        <v>45</v>
      </c>
      <c r="D102" s="8" t="s">
        <v>46</v>
      </c>
      <c r="E102" s="8" t="s">
        <v>47</v>
      </c>
      <c r="F102" s="8" t="s">
        <v>48</v>
      </c>
      <c r="G102" s="9" t="s">
        <v>49</v>
      </c>
    </row>
    <row r="103" spans="1:7" ht="38.25">
      <c r="A103" s="1" t="s">
        <v>147</v>
      </c>
      <c r="B103" s="2" t="s">
        <v>219</v>
      </c>
      <c r="C103" s="10"/>
      <c r="D103" s="10"/>
      <c r="E103" s="10">
        <v>1</v>
      </c>
      <c r="F103" s="10"/>
      <c r="G103" s="11"/>
    </row>
    <row r="104" spans="1:7" ht="51">
      <c r="A104" s="1" t="s">
        <v>148</v>
      </c>
      <c r="B104" s="2" t="s">
        <v>220</v>
      </c>
      <c r="C104" s="10"/>
      <c r="D104" s="10"/>
      <c r="E104" s="10">
        <v>1</v>
      </c>
      <c r="F104" s="10"/>
      <c r="G104" s="11"/>
    </row>
    <row r="105" spans="1:7" ht="25.5">
      <c r="A105" s="1" t="s">
        <v>149</v>
      </c>
      <c r="B105" s="2" t="s">
        <v>221</v>
      </c>
      <c r="C105" s="10"/>
      <c r="D105" s="10"/>
      <c r="E105" s="10">
        <v>1</v>
      </c>
      <c r="F105" s="10"/>
      <c r="G105" s="11"/>
    </row>
    <row r="106" spans="1:7" ht="63.75">
      <c r="A106" s="1" t="s">
        <v>150</v>
      </c>
      <c r="B106" s="2" t="s">
        <v>222</v>
      </c>
      <c r="C106" s="10"/>
      <c r="D106" s="10" t="s">
        <v>229</v>
      </c>
      <c r="E106" s="31">
        <v>1</v>
      </c>
      <c r="F106" s="10"/>
      <c r="G106" s="11" t="s">
        <v>242</v>
      </c>
    </row>
    <row r="107" spans="1:7" ht="51">
      <c r="A107" s="1" t="s">
        <v>151</v>
      </c>
      <c r="B107" s="2" t="s">
        <v>41</v>
      </c>
      <c r="C107" s="10"/>
      <c r="D107" s="10"/>
      <c r="E107" s="10">
        <v>1</v>
      </c>
      <c r="F107" s="10"/>
      <c r="G107" s="11"/>
    </row>
    <row r="108" spans="1:7" ht="12.75">
      <c r="A108" s="13" t="s">
        <v>152</v>
      </c>
      <c r="B108" s="14"/>
      <c r="C108" s="15">
        <f>SUM(C103:C107)</f>
        <v>0</v>
      </c>
      <c r="D108" s="15">
        <f>SUM(D103:D107)</f>
        <v>0</v>
      </c>
      <c r="E108" s="15">
        <f>SUM(E103:E107)</f>
        <v>5</v>
      </c>
      <c r="F108" s="15">
        <f>SUM(F103:F107)</f>
        <v>0</v>
      </c>
      <c r="G108" s="16"/>
    </row>
    <row r="109" spans="1:7" ht="12.75">
      <c r="A109" s="6" t="s">
        <v>153</v>
      </c>
      <c r="B109" s="7" t="s">
        <v>42</v>
      </c>
      <c r="C109" s="8" t="s">
        <v>45</v>
      </c>
      <c r="D109" s="8" t="s">
        <v>46</v>
      </c>
      <c r="E109" s="8" t="s">
        <v>47</v>
      </c>
      <c r="F109" s="8" t="s">
        <v>48</v>
      </c>
      <c r="G109" s="9" t="s">
        <v>49</v>
      </c>
    </row>
    <row r="110" spans="1:7" ht="127.5">
      <c r="A110" s="1" t="s">
        <v>154</v>
      </c>
      <c r="B110" s="2" t="s">
        <v>223</v>
      </c>
      <c r="C110" s="10"/>
      <c r="D110" s="10" t="s">
        <v>229</v>
      </c>
      <c r="E110" s="31">
        <v>1</v>
      </c>
      <c r="F110" s="10"/>
      <c r="G110" s="11" t="s">
        <v>247</v>
      </c>
    </row>
    <row r="111" spans="1:7" ht="25.5">
      <c r="A111" s="1" t="s">
        <v>155</v>
      </c>
      <c r="B111" s="2" t="s">
        <v>224</v>
      </c>
      <c r="C111" s="10"/>
      <c r="D111" s="10"/>
      <c r="E111" s="10">
        <v>1</v>
      </c>
      <c r="F111" s="10"/>
      <c r="G111" s="11"/>
    </row>
    <row r="112" spans="1:7" ht="140.25">
      <c r="A112" s="1" t="s">
        <v>156</v>
      </c>
      <c r="B112" s="2" t="s">
        <v>225</v>
      </c>
      <c r="C112" s="10"/>
      <c r="D112" s="10" t="s">
        <v>229</v>
      </c>
      <c r="E112" s="31">
        <v>1</v>
      </c>
      <c r="F112" s="10"/>
      <c r="G112" s="11" t="s">
        <v>248</v>
      </c>
    </row>
    <row r="113" spans="1:7" ht="51">
      <c r="A113" s="1" t="s">
        <v>157</v>
      </c>
      <c r="B113" s="2" t="s">
        <v>226</v>
      </c>
      <c r="C113" s="10"/>
      <c r="D113" s="10" t="s">
        <v>229</v>
      </c>
      <c r="E113" s="31">
        <v>1</v>
      </c>
      <c r="F113" s="10"/>
      <c r="G113" s="11" t="s">
        <v>0</v>
      </c>
    </row>
    <row r="114" spans="1:7" ht="12.75">
      <c r="A114" s="13" t="s">
        <v>158</v>
      </c>
      <c r="B114" s="14"/>
      <c r="C114" s="15">
        <f>SUM(C110:C113)</f>
        <v>0</v>
      </c>
      <c r="D114" s="15">
        <f>SUM(D110:D113)</f>
        <v>0</v>
      </c>
      <c r="E114" s="15">
        <f>SUM(E110:E113)</f>
        <v>4</v>
      </c>
      <c r="F114" s="15">
        <f>SUM(F110:F113)</f>
        <v>0</v>
      </c>
      <c r="G114" s="16"/>
    </row>
    <row r="115" spans="1:7" ht="12.75">
      <c r="A115" s="6" t="s">
        <v>159</v>
      </c>
      <c r="B115" s="7" t="s">
        <v>43</v>
      </c>
      <c r="C115" s="8" t="s">
        <v>45</v>
      </c>
      <c r="D115" s="8" t="s">
        <v>46</v>
      </c>
      <c r="E115" s="8" t="s">
        <v>47</v>
      </c>
      <c r="F115" s="8" t="s">
        <v>48</v>
      </c>
      <c r="G115" s="9" t="s">
        <v>49</v>
      </c>
    </row>
    <row r="116" spans="1:7" ht="102">
      <c r="A116" s="1" t="s">
        <v>160</v>
      </c>
      <c r="B116" s="2" t="s">
        <v>6</v>
      </c>
      <c r="C116" s="10" t="s">
        <v>229</v>
      </c>
      <c r="D116" s="10"/>
      <c r="E116" s="31">
        <v>1</v>
      </c>
      <c r="F116" s="10"/>
      <c r="G116" s="19" t="s">
        <v>2</v>
      </c>
    </row>
    <row r="117" spans="1:7" ht="318.75">
      <c r="A117" s="1" t="s">
        <v>161</v>
      </c>
      <c r="B117" s="2" t="s">
        <v>7</v>
      </c>
      <c r="C117" s="10" t="s">
        <v>229</v>
      </c>
      <c r="D117" s="10"/>
      <c r="E117" s="31">
        <v>1</v>
      </c>
      <c r="F117" s="10"/>
      <c r="G117" s="11" t="s">
        <v>249</v>
      </c>
    </row>
    <row r="118" spans="1:7" ht="89.25">
      <c r="A118" s="1" t="s">
        <v>162</v>
      </c>
      <c r="B118" s="2" t="s">
        <v>8</v>
      </c>
      <c r="C118" s="10" t="s">
        <v>229</v>
      </c>
      <c r="D118" s="10"/>
      <c r="E118" s="31">
        <v>1</v>
      </c>
      <c r="F118" s="10"/>
      <c r="G118" s="11" t="s">
        <v>1</v>
      </c>
    </row>
    <row r="119" spans="1:7" ht="178.5">
      <c r="A119" s="1" t="s">
        <v>163</v>
      </c>
      <c r="B119" s="2" t="s">
        <v>9</v>
      </c>
      <c r="C119" s="10" t="s">
        <v>229</v>
      </c>
      <c r="D119" s="31"/>
      <c r="E119" s="31">
        <v>1</v>
      </c>
      <c r="F119" s="10"/>
      <c r="G119" s="11" t="s">
        <v>253</v>
      </c>
    </row>
    <row r="120" spans="1:7" ht="114.75">
      <c r="A120" s="1" t="s">
        <v>164</v>
      </c>
      <c r="B120" s="2" t="s">
        <v>10</v>
      </c>
      <c r="C120" s="10"/>
      <c r="D120" s="10" t="s">
        <v>229</v>
      </c>
      <c r="E120" s="31">
        <v>1</v>
      </c>
      <c r="F120" s="10"/>
      <c r="G120" s="11" t="s">
        <v>3</v>
      </c>
    </row>
    <row r="121" spans="1:7" ht="191.25">
      <c r="A121" s="1" t="s">
        <v>165</v>
      </c>
      <c r="B121" s="2" t="s">
        <v>11</v>
      </c>
      <c r="C121" s="10" t="s">
        <v>229</v>
      </c>
      <c r="D121" s="10"/>
      <c r="E121" s="31">
        <v>1</v>
      </c>
      <c r="F121" s="10"/>
      <c r="G121" s="11" t="s">
        <v>4</v>
      </c>
    </row>
    <row r="122" spans="1:7" ht="25.5">
      <c r="A122" s="1" t="s">
        <v>166</v>
      </c>
      <c r="B122" s="2" t="s">
        <v>12</v>
      </c>
      <c r="C122" s="10"/>
      <c r="D122" s="10"/>
      <c r="E122" s="10">
        <v>1</v>
      </c>
      <c r="F122" s="10"/>
      <c r="G122" s="11"/>
    </row>
    <row r="123" spans="1:7" ht="25.5">
      <c r="A123" s="1" t="s">
        <v>167</v>
      </c>
      <c r="B123" s="2" t="s">
        <v>13</v>
      </c>
      <c r="C123" s="10"/>
      <c r="D123" s="10"/>
      <c r="E123" s="10">
        <v>1</v>
      </c>
      <c r="F123" s="10"/>
      <c r="G123" s="11"/>
    </row>
    <row r="124" spans="1:7" ht="38.25">
      <c r="A124" s="1" t="s">
        <v>168</v>
      </c>
      <c r="B124" s="2" t="s">
        <v>14</v>
      </c>
      <c r="C124" s="10"/>
      <c r="D124" s="10"/>
      <c r="E124" s="10">
        <v>1</v>
      </c>
      <c r="F124" s="10"/>
      <c r="G124" s="11"/>
    </row>
    <row r="125" spans="1:7" ht="38.25">
      <c r="A125" s="1" t="s">
        <v>169</v>
      </c>
      <c r="B125" s="2" t="s">
        <v>15</v>
      </c>
      <c r="C125" s="10"/>
      <c r="D125" s="10"/>
      <c r="E125" s="10">
        <v>1</v>
      </c>
      <c r="F125" s="10"/>
      <c r="G125" s="11"/>
    </row>
    <row r="126" spans="1:7" ht="25.5">
      <c r="A126" s="1" t="s">
        <v>170</v>
      </c>
      <c r="B126" s="2" t="s">
        <v>16</v>
      </c>
      <c r="C126" s="10"/>
      <c r="D126" s="10"/>
      <c r="E126" s="10">
        <v>1</v>
      </c>
      <c r="F126" s="10"/>
      <c r="G126" s="11"/>
    </row>
    <row r="127" spans="1:7" ht="25.5">
      <c r="A127" s="1" t="s">
        <v>171</v>
      </c>
      <c r="B127" s="2" t="s">
        <v>17</v>
      </c>
      <c r="C127" s="10"/>
      <c r="D127" s="10"/>
      <c r="E127" s="10">
        <v>1</v>
      </c>
      <c r="F127" s="10"/>
      <c r="G127" s="11"/>
    </row>
    <row r="128" spans="1:7" ht="25.5">
      <c r="A128" s="1" t="s">
        <v>172</v>
      </c>
      <c r="B128" s="2" t="s">
        <v>18</v>
      </c>
      <c r="C128" s="10"/>
      <c r="D128" s="10"/>
      <c r="E128" s="10">
        <v>1</v>
      </c>
      <c r="F128" s="10"/>
      <c r="G128" s="11"/>
    </row>
    <row r="129" spans="1:7" ht="127.5">
      <c r="A129" s="1" t="s">
        <v>173</v>
      </c>
      <c r="B129" s="2" t="s">
        <v>19</v>
      </c>
      <c r="C129" s="10"/>
      <c r="D129" s="31">
        <v>1</v>
      </c>
      <c r="E129" s="10" t="s">
        <v>229</v>
      </c>
      <c r="F129" s="10"/>
      <c r="G129" s="33" t="s">
        <v>250</v>
      </c>
    </row>
    <row r="130" spans="1:7" ht="51">
      <c r="A130" s="1" t="s">
        <v>174</v>
      </c>
      <c r="B130" s="2" t="s">
        <v>20</v>
      </c>
      <c r="C130" s="10" t="s">
        <v>229</v>
      </c>
      <c r="D130" s="10"/>
      <c r="E130" s="31">
        <v>1</v>
      </c>
      <c r="F130" s="10"/>
      <c r="G130" s="11" t="s">
        <v>5</v>
      </c>
    </row>
    <row r="131" spans="1:7" ht="51">
      <c r="A131" s="1" t="s">
        <v>175</v>
      </c>
      <c r="B131" s="2" t="s">
        <v>21</v>
      </c>
      <c r="C131" s="10" t="s">
        <v>229</v>
      </c>
      <c r="D131" s="10"/>
      <c r="E131" s="31">
        <v>1</v>
      </c>
      <c r="F131" s="10"/>
      <c r="G131" s="11" t="s">
        <v>5</v>
      </c>
    </row>
    <row r="132" spans="1:7" ht="12.75">
      <c r="A132" s="13" t="s">
        <v>176</v>
      </c>
      <c r="B132" s="14"/>
      <c r="C132" s="15">
        <f>SUM(C116:C131)</f>
        <v>0</v>
      </c>
      <c r="D132" s="15">
        <f>SUM(D116:D131)</f>
        <v>1</v>
      </c>
      <c r="E132" s="15">
        <f>SUM(E116:E131)</f>
        <v>15</v>
      </c>
      <c r="F132" s="15">
        <f>SUM(F116:F131)</f>
        <v>0</v>
      </c>
      <c r="G132" s="16"/>
    </row>
    <row r="133" spans="1:7" ht="12.75">
      <c r="A133" s="13" t="s">
        <v>177</v>
      </c>
      <c r="B133" s="14"/>
      <c r="C133" s="15">
        <f>SUM(C10,C14,C21,C28,C35,C42,C49,C56,C63,C68,C76,C80,C85,C89,C94,C98,C101,C108,C114,C132)</f>
        <v>0</v>
      </c>
      <c r="D133" s="15">
        <f>SUM(D10,D14,D21,D28,D35,D42,D49,D56,D63,D68,D76,D80,D85,D89,D94,D98,D101,D108,D114,D132)</f>
        <v>14</v>
      </c>
      <c r="E133" s="15">
        <f>SUM(E10,E14,E21,E28,E35,E42,E49,E56,E63,E68,E76,E80,E85,E89,E94,E98,E101,E108,E114,E132)</f>
        <v>77</v>
      </c>
      <c r="F133" s="15">
        <f>SUM(F10,F14,F21,F28,F35,F42,F49,F56,F63,F68,F76,F80,F85,F89,F94,F98,F101,F108,F114,F132)</f>
        <v>0</v>
      </c>
      <c r="G133" s="16"/>
    </row>
    <row r="134" spans="1:7" ht="12.75">
      <c r="A134" s="1"/>
      <c r="B134" s="2"/>
      <c r="C134" s="3"/>
      <c r="D134" s="3"/>
      <c r="E134" s="3"/>
      <c r="F134" s="3"/>
      <c r="G134" s="4"/>
    </row>
    <row r="135" spans="1:7" ht="12.75">
      <c r="A135" s="1"/>
      <c r="B135" s="2"/>
      <c r="C135" s="3"/>
      <c r="D135" s="3"/>
      <c r="E135" s="3"/>
      <c r="F135" s="3"/>
      <c r="G135" s="4"/>
    </row>
    <row r="136" spans="1:7" ht="12.75">
      <c r="A136" s="1" t="s">
        <v>178</v>
      </c>
      <c r="B136" s="2"/>
      <c r="C136" s="3"/>
      <c r="D136" s="3"/>
      <c r="E136" s="3"/>
      <c r="F136" s="3"/>
      <c r="G136" s="4"/>
    </row>
    <row r="137" spans="1:7" ht="12.75">
      <c r="A137" s="1"/>
      <c r="B137" s="2" t="str">
        <f>IF(C133=0,"No scoring area received a score of Falls Below","One or more areas scored Falls Below")</f>
        <v>No scoring area received a score of Falls Below</v>
      </c>
      <c r="C137" s="3"/>
      <c r="D137" s="3"/>
      <c r="E137" s="3"/>
      <c r="F137" s="3"/>
      <c r="G137" s="4"/>
    </row>
    <row r="138" spans="1:7" ht="25.5">
      <c r="A138" s="1"/>
      <c r="B138" s="2" t="str">
        <f>IF(AND(D10&lt;=1,D14&lt;=1,D21&lt;=1,D28&lt;=1,D35&lt;=1,D42&lt;=1,D49&lt;=1,D56&lt;=1,D63&lt;=1,D68&lt;=1,D76&lt;=1,D80&lt;=1,D85&lt;=1,D89&lt;=1,D94&lt;=1,D98&lt;=1,D101&lt;=1,D108&lt;=1,D114&lt;=1,D132&lt;=1),"No more than one scoring area in each section scored Approaches","More than one scoring area in each section scored Approaches")</f>
        <v>More than one scoring area in each section scored Approaches</v>
      </c>
      <c r="C138" s="3"/>
      <c r="D138" s="3"/>
      <c r="E138" s="3"/>
      <c r="F138" s="3"/>
      <c r="G138" s="4"/>
    </row>
    <row r="139" spans="1:7" ht="12.75">
      <c r="A139" s="1"/>
      <c r="B139" s="2" t="str">
        <f>IF(D133&lt;=0.05*(C133+D133+E133+F133),"Meets 95% Test","Fails 95% Test")</f>
        <v>Fails 95% Test</v>
      </c>
      <c r="C139" s="3"/>
      <c r="D139" s="3"/>
      <c r="E139" s="3"/>
      <c r="F139" s="3"/>
      <c r="G139" s="4"/>
    </row>
    <row r="140" spans="1:7" ht="12.75">
      <c r="A140" s="1"/>
      <c r="B140" s="2"/>
      <c r="C140" s="3"/>
      <c r="D140" s="3"/>
      <c r="E140" s="3"/>
      <c r="F140" s="3"/>
      <c r="G140" s="4"/>
    </row>
    <row r="141" spans="1:7" ht="12.75">
      <c r="A141" s="1" t="s">
        <v>179</v>
      </c>
      <c r="B141" s="2"/>
      <c r="C141" s="3"/>
      <c r="D141" s="3"/>
      <c r="E141" s="3"/>
      <c r="F141" s="3"/>
      <c r="G141" s="4"/>
    </row>
    <row r="142" spans="1:7" ht="25.5">
      <c r="A142" s="1"/>
      <c r="B142" s="2" t="str">
        <f>IF(AND(C133=0,D10&lt;=1,D14&lt;=1,D21&lt;=1,D28&lt;=1,D35&lt;=1,D42&lt;=1,D49&lt;=1,D56&lt;=1,D63&lt;=1,D68&lt;=1,D76&lt;=1,D80&lt;=1,D85&lt;=1,D89&lt;=1,D94&lt;=1,D98&lt;=1,D101&lt;=1,D108&lt;=1,D114&lt;=1,D132&lt;=1,D133&lt;=0.05*(C133+D133+E133+F133)),"Meets the Criteria, Therefore Substantively Complete","Fails to Meet the Criteria, Therefore Substantively Incomplete")</f>
        <v>Fails to Meet the Criteria, Therefore Substantively Incomplete</v>
      </c>
      <c r="C142" s="3"/>
      <c r="D142" s="3"/>
      <c r="E142" s="3"/>
      <c r="F142" s="3"/>
      <c r="G142" s="4"/>
    </row>
    <row r="143" spans="1:7" ht="12.75">
      <c r="A143" s="23"/>
      <c r="B143" s="24"/>
      <c r="C143" s="25"/>
      <c r="D143" s="25"/>
      <c r="E143" s="25"/>
      <c r="F143" s="25"/>
      <c r="G143" s="26"/>
    </row>
    <row r="144" spans="1:7" ht="12.75">
      <c r="A144" s="23"/>
      <c r="B144" s="24"/>
      <c r="C144" s="25"/>
      <c r="D144" s="25"/>
      <c r="E144" s="25"/>
      <c r="F144" s="25"/>
      <c r="G144" s="26"/>
    </row>
    <row r="145" spans="1:7" ht="12.75">
      <c r="A145" s="23"/>
      <c r="B145" s="24"/>
      <c r="C145" s="25"/>
      <c r="D145" s="25"/>
      <c r="E145" s="25"/>
      <c r="F145" s="25"/>
      <c r="G145" s="26"/>
    </row>
    <row r="146" spans="1:7" ht="12.75">
      <c r="A146" s="23"/>
      <c r="B146" s="24"/>
      <c r="C146" s="25"/>
      <c r="D146" s="25"/>
      <c r="E146" s="25"/>
      <c r="F146" s="25"/>
      <c r="G146" s="26"/>
    </row>
    <row r="147" spans="1:7" ht="12.75">
      <c r="A147" s="23"/>
      <c r="B147" s="24"/>
      <c r="C147" s="25"/>
      <c r="D147" s="25"/>
      <c r="E147" s="25"/>
      <c r="F147" s="25"/>
      <c r="G147" s="26"/>
    </row>
    <row r="148" spans="1:7" ht="12.75">
      <c r="A148" s="23"/>
      <c r="B148" s="24"/>
      <c r="C148" s="25"/>
      <c r="D148" s="25"/>
      <c r="E148" s="25"/>
      <c r="F148" s="25"/>
      <c r="G148" s="26"/>
    </row>
    <row r="149" spans="1:7" ht="12.75">
      <c r="A149" s="23"/>
      <c r="B149" s="24"/>
      <c r="C149" s="25"/>
      <c r="D149" s="25"/>
      <c r="E149" s="25"/>
      <c r="F149" s="25"/>
      <c r="G149" s="26"/>
    </row>
    <row r="150" spans="1:7" ht="12.75">
      <c r="A150" s="23"/>
      <c r="B150" s="24"/>
      <c r="C150" s="25"/>
      <c r="D150" s="25"/>
      <c r="E150" s="25"/>
      <c r="F150" s="25"/>
      <c r="G150" s="26"/>
    </row>
    <row r="151" spans="1:7" ht="12.75">
      <c r="A151" s="23"/>
      <c r="B151" s="24"/>
      <c r="C151" s="25"/>
      <c r="D151" s="25"/>
      <c r="E151" s="25"/>
      <c r="F151" s="25"/>
      <c r="G151" s="26"/>
    </row>
    <row r="152" spans="1:7" ht="12.75">
      <c r="A152" s="23"/>
      <c r="B152" s="24"/>
      <c r="C152" s="25"/>
      <c r="D152" s="25"/>
      <c r="E152" s="25"/>
      <c r="F152" s="25"/>
      <c r="G152" s="26"/>
    </row>
    <row r="153" spans="1:7" ht="12.75">
      <c r="A153" s="23"/>
      <c r="B153" s="24"/>
      <c r="C153" s="25"/>
      <c r="D153" s="25"/>
      <c r="E153" s="25"/>
      <c r="F153" s="25"/>
      <c r="G153" s="26"/>
    </row>
    <row r="154" spans="1:7" ht="12.75">
      <c r="A154" s="23"/>
      <c r="B154" s="24"/>
      <c r="C154" s="25"/>
      <c r="D154" s="25"/>
      <c r="E154" s="25"/>
      <c r="F154" s="25"/>
      <c r="G154" s="26"/>
    </row>
    <row r="155" spans="1:7" ht="12.75">
      <c r="A155" s="23"/>
      <c r="B155" s="24"/>
      <c r="C155" s="25"/>
      <c r="D155" s="25"/>
      <c r="E155" s="25"/>
      <c r="F155" s="25"/>
      <c r="G155" s="26"/>
    </row>
    <row r="156" spans="1:7" ht="12.75">
      <c r="A156" s="23"/>
      <c r="B156" s="24"/>
      <c r="C156" s="25"/>
      <c r="D156" s="25"/>
      <c r="E156" s="25"/>
      <c r="F156" s="25"/>
      <c r="G156" s="26"/>
    </row>
    <row r="157" spans="1:7" ht="12.75">
      <c r="A157" s="23"/>
      <c r="B157" s="24"/>
      <c r="C157" s="25"/>
      <c r="D157" s="25"/>
      <c r="E157" s="25"/>
      <c r="F157" s="25"/>
      <c r="G157" s="26"/>
    </row>
    <row r="158" spans="1:7" ht="12.75">
      <c r="A158" s="23"/>
      <c r="B158" s="24"/>
      <c r="C158" s="25"/>
      <c r="D158" s="25"/>
      <c r="E158" s="25"/>
      <c r="F158" s="25"/>
      <c r="G158" s="26"/>
    </row>
    <row r="159" spans="1:7" ht="12.75">
      <c r="A159" s="23"/>
      <c r="B159" s="24"/>
      <c r="C159" s="25"/>
      <c r="D159" s="25"/>
      <c r="E159" s="25"/>
      <c r="F159" s="25"/>
      <c r="G159" s="26"/>
    </row>
    <row r="160" spans="1:7" ht="12.75">
      <c r="A160" s="23"/>
      <c r="B160" s="24"/>
      <c r="C160" s="25"/>
      <c r="D160" s="25"/>
      <c r="E160" s="25"/>
      <c r="F160" s="25"/>
      <c r="G160" s="26"/>
    </row>
    <row r="161" spans="1:7" ht="12.75">
      <c r="A161" s="23"/>
      <c r="B161" s="24"/>
      <c r="C161" s="25"/>
      <c r="D161" s="25"/>
      <c r="E161" s="25"/>
      <c r="F161" s="25"/>
      <c r="G161" s="26"/>
    </row>
    <row r="162" spans="1:7" ht="12.75">
      <c r="A162" s="23"/>
      <c r="B162" s="24"/>
      <c r="C162" s="25"/>
      <c r="D162" s="25"/>
      <c r="E162" s="25"/>
      <c r="F162" s="25"/>
      <c r="G162" s="26"/>
    </row>
    <row r="163" spans="1:7" ht="12.75">
      <c r="A163" s="23"/>
      <c r="B163" s="24"/>
      <c r="C163" s="25"/>
      <c r="D163" s="25"/>
      <c r="E163" s="25"/>
      <c r="F163" s="25"/>
      <c r="G163" s="26"/>
    </row>
    <row r="164" spans="1:7" ht="12.75">
      <c r="A164" s="23"/>
      <c r="B164" s="24"/>
      <c r="C164" s="25"/>
      <c r="D164" s="25"/>
      <c r="E164" s="25"/>
      <c r="F164" s="25"/>
      <c r="G164" s="26"/>
    </row>
    <row r="165" spans="1:7" ht="12.75">
      <c r="A165" s="23"/>
      <c r="B165" s="24"/>
      <c r="C165" s="25"/>
      <c r="D165" s="25"/>
      <c r="E165" s="25"/>
      <c r="F165" s="25"/>
      <c r="G165" s="26"/>
    </row>
    <row r="166" spans="1:7" ht="12.75">
      <c r="A166" s="23"/>
      <c r="B166" s="24"/>
      <c r="C166" s="25"/>
      <c r="D166" s="25"/>
      <c r="E166" s="25"/>
      <c r="F166" s="25"/>
      <c r="G166" s="26"/>
    </row>
    <row r="167" spans="1:7" ht="12.75">
      <c r="A167" s="23"/>
      <c r="B167" s="24"/>
      <c r="C167" s="25"/>
      <c r="D167" s="25"/>
      <c r="E167" s="25"/>
      <c r="F167" s="25"/>
      <c r="G167" s="26"/>
    </row>
    <row r="168" spans="1:7" ht="12.75">
      <c r="A168" s="23"/>
      <c r="B168" s="24"/>
      <c r="C168" s="25"/>
      <c r="D168" s="25"/>
      <c r="E168" s="25"/>
      <c r="F168" s="25"/>
      <c r="G168" s="26"/>
    </row>
    <row r="169" spans="1:7" ht="12.75">
      <c r="A169" s="23"/>
      <c r="B169" s="24"/>
      <c r="C169" s="25"/>
      <c r="D169" s="25"/>
      <c r="E169" s="25"/>
      <c r="F169" s="25"/>
      <c r="G169" s="26"/>
    </row>
    <row r="170" spans="1:7" ht="12.75">
      <c r="A170" s="23"/>
      <c r="B170" s="24"/>
      <c r="C170" s="25"/>
      <c r="D170" s="25"/>
      <c r="E170" s="25"/>
      <c r="F170" s="25"/>
      <c r="G170" s="26"/>
    </row>
    <row r="171" spans="1:7" ht="12.75">
      <c r="A171" s="23"/>
      <c r="B171" s="24"/>
      <c r="C171" s="25"/>
      <c r="D171" s="25"/>
      <c r="E171" s="25"/>
      <c r="F171" s="25"/>
      <c r="G171" s="26"/>
    </row>
    <row r="172" spans="1:7" ht="12.75">
      <c r="A172" s="23"/>
      <c r="B172" s="24"/>
      <c r="C172" s="25"/>
      <c r="D172" s="25"/>
      <c r="E172" s="25"/>
      <c r="F172" s="25"/>
      <c r="G172" s="26"/>
    </row>
    <row r="173" spans="1:7" ht="12.75">
      <c r="A173" s="23"/>
      <c r="B173" s="24"/>
      <c r="C173" s="25"/>
      <c r="D173" s="25"/>
      <c r="E173" s="25"/>
      <c r="F173" s="25"/>
      <c r="G173" s="26"/>
    </row>
    <row r="174" spans="1:7" ht="12.75">
      <c r="A174" s="23"/>
      <c r="B174" s="24"/>
      <c r="C174" s="25"/>
      <c r="D174" s="25"/>
      <c r="E174" s="25"/>
      <c r="F174" s="25"/>
      <c r="G174" s="26"/>
    </row>
    <row r="175" spans="1:7" ht="12.75">
      <c r="A175" s="23"/>
      <c r="B175" s="24"/>
      <c r="C175" s="25"/>
      <c r="D175" s="25"/>
      <c r="E175" s="25"/>
      <c r="F175" s="25"/>
      <c r="G175" s="26"/>
    </row>
    <row r="176" spans="1:7" ht="12.75">
      <c r="A176" s="23"/>
      <c r="B176" s="24"/>
      <c r="C176" s="25"/>
      <c r="D176" s="25"/>
      <c r="E176" s="25"/>
      <c r="F176" s="25"/>
      <c r="G176" s="26"/>
    </row>
    <row r="177" spans="1:7" ht="12.75">
      <c r="A177" s="23"/>
      <c r="B177" s="24"/>
      <c r="C177" s="25"/>
      <c r="D177" s="25"/>
      <c r="E177" s="25"/>
      <c r="F177" s="25"/>
      <c r="G177" s="26"/>
    </row>
    <row r="178" spans="1:7" ht="12.75">
      <c r="A178" s="23"/>
      <c r="B178" s="24"/>
      <c r="C178" s="25"/>
      <c r="D178" s="25"/>
      <c r="E178" s="25"/>
      <c r="F178" s="25"/>
      <c r="G178" s="26"/>
    </row>
    <row r="179" spans="1:7" ht="12.75">
      <c r="A179" s="23"/>
      <c r="B179" s="24"/>
      <c r="C179" s="25"/>
      <c r="D179" s="25"/>
      <c r="E179" s="25"/>
      <c r="F179" s="25"/>
      <c r="G179" s="26"/>
    </row>
    <row r="180" spans="1:7" ht="12.75">
      <c r="A180" s="23"/>
      <c r="B180" s="24"/>
      <c r="C180" s="25"/>
      <c r="D180" s="25"/>
      <c r="E180" s="25"/>
      <c r="F180" s="25"/>
      <c r="G180" s="26"/>
    </row>
    <row r="181" spans="1:7" ht="12.75">
      <c r="A181" s="23"/>
      <c r="B181" s="24"/>
      <c r="C181" s="25"/>
      <c r="D181" s="25"/>
      <c r="E181" s="25"/>
      <c r="F181" s="25"/>
      <c r="G181" s="26"/>
    </row>
    <row r="182" spans="1:7" ht="12.75">
      <c r="A182" s="23"/>
      <c r="B182" s="24"/>
      <c r="C182" s="25"/>
      <c r="D182" s="25"/>
      <c r="E182" s="25"/>
      <c r="F182" s="25"/>
      <c r="G182" s="26"/>
    </row>
    <row r="183" spans="1:7" ht="12.75">
      <c r="A183" s="23"/>
      <c r="B183" s="24"/>
      <c r="C183" s="25"/>
      <c r="D183" s="25"/>
      <c r="E183" s="25"/>
      <c r="F183" s="25"/>
      <c r="G183" s="26"/>
    </row>
    <row r="184" spans="1:7" ht="12.75">
      <c r="A184" s="23"/>
      <c r="B184" s="24"/>
      <c r="C184" s="25"/>
      <c r="D184" s="25"/>
      <c r="E184" s="25"/>
      <c r="F184" s="25"/>
      <c r="G184" s="26"/>
    </row>
    <row r="185" spans="1:7" ht="12.75">
      <c r="A185" s="23"/>
      <c r="B185" s="24"/>
      <c r="C185" s="25"/>
      <c r="D185" s="25"/>
      <c r="E185" s="25"/>
      <c r="F185" s="25"/>
      <c r="G185" s="26"/>
    </row>
    <row r="186" spans="1:7" ht="12.75">
      <c r="A186" s="23"/>
      <c r="B186" s="24"/>
      <c r="C186" s="25"/>
      <c r="D186" s="25"/>
      <c r="E186" s="25"/>
      <c r="F186" s="25"/>
      <c r="G186" s="26"/>
    </row>
    <row r="187" spans="1:7" ht="12.75">
      <c r="A187" s="23"/>
      <c r="B187" s="24"/>
      <c r="C187" s="25"/>
      <c r="D187" s="25"/>
      <c r="E187" s="25"/>
      <c r="F187" s="25"/>
      <c r="G187" s="26"/>
    </row>
    <row r="188" spans="1:7" ht="12.75">
      <c r="A188" s="23"/>
      <c r="B188" s="24"/>
      <c r="C188" s="25"/>
      <c r="D188" s="25"/>
      <c r="E188" s="25"/>
      <c r="F188" s="25"/>
      <c r="G188" s="26"/>
    </row>
    <row r="189" spans="1:7" ht="12.75">
      <c r="A189" s="23"/>
      <c r="B189" s="24"/>
      <c r="C189" s="25"/>
      <c r="D189" s="25"/>
      <c r="E189" s="25"/>
      <c r="F189" s="25"/>
      <c r="G189" s="26"/>
    </row>
    <row r="190" spans="1:7" ht="12.75">
      <c r="A190" s="23"/>
      <c r="B190" s="24"/>
      <c r="C190" s="25"/>
      <c r="D190" s="25"/>
      <c r="E190" s="25"/>
      <c r="F190" s="25"/>
      <c r="G190" s="26"/>
    </row>
    <row r="191" spans="1:7" ht="12.75">
      <c r="A191" s="23"/>
      <c r="B191" s="24"/>
      <c r="C191" s="25"/>
      <c r="D191" s="25"/>
      <c r="E191" s="25"/>
      <c r="F191" s="25"/>
      <c r="G191" s="26"/>
    </row>
    <row r="192" spans="1:7" ht="12.75">
      <c r="A192" s="23"/>
      <c r="B192" s="24"/>
      <c r="C192" s="25"/>
      <c r="D192" s="25"/>
      <c r="E192" s="25"/>
      <c r="F192" s="25"/>
      <c r="G192" s="26"/>
    </row>
    <row r="193" spans="1:7" ht="12.75">
      <c r="A193" s="23"/>
      <c r="B193" s="24"/>
      <c r="C193" s="25"/>
      <c r="D193" s="25"/>
      <c r="E193" s="25"/>
      <c r="F193" s="25"/>
      <c r="G193" s="26"/>
    </row>
    <row r="194" spans="1:7" ht="12.75">
      <c r="A194" s="23"/>
      <c r="B194" s="24"/>
      <c r="C194" s="25"/>
      <c r="D194" s="25"/>
      <c r="E194" s="25"/>
      <c r="F194" s="25"/>
      <c r="G194" s="26"/>
    </row>
    <row r="195" spans="1:7" ht="12.75">
      <c r="A195" s="23"/>
      <c r="B195" s="24"/>
      <c r="C195" s="25"/>
      <c r="D195" s="25"/>
      <c r="E195" s="25"/>
      <c r="F195" s="25"/>
      <c r="G195" s="26"/>
    </row>
    <row r="196" spans="1:7" ht="12.75">
      <c r="A196" s="23"/>
      <c r="B196" s="24"/>
      <c r="C196" s="25"/>
      <c r="D196" s="25"/>
      <c r="E196" s="25"/>
      <c r="F196" s="25"/>
      <c r="G196" s="26"/>
    </row>
    <row r="197" spans="1:7" ht="12.75">
      <c r="A197" s="23"/>
      <c r="B197" s="24"/>
      <c r="C197" s="25"/>
      <c r="D197" s="25"/>
      <c r="E197" s="25"/>
      <c r="F197" s="25"/>
      <c r="G197" s="26"/>
    </row>
    <row r="198" spans="1:7" ht="12.75">
      <c r="A198" s="23"/>
      <c r="B198" s="24"/>
      <c r="C198" s="25"/>
      <c r="D198" s="25"/>
      <c r="E198" s="25"/>
      <c r="F198" s="25"/>
      <c r="G198" s="26"/>
    </row>
    <row r="199" spans="1:7" ht="12.75">
      <c r="A199" s="23"/>
      <c r="B199" s="24"/>
      <c r="C199" s="25"/>
      <c r="D199" s="25"/>
      <c r="E199" s="25"/>
      <c r="F199" s="25"/>
      <c r="G199" s="26"/>
    </row>
    <row r="200" spans="1:7" ht="12.75">
      <c r="A200" s="23"/>
      <c r="B200" s="24"/>
      <c r="C200" s="25"/>
      <c r="D200" s="25"/>
      <c r="E200" s="25"/>
      <c r="F200" s="25"/>
      <c r="G200" s="26"/>
    </row>
    <row r="201" spans="1:7" ht="12.75">
      <c r="A201" s="23"/>
      <c r="B201" s="24"/>
      <c r="C201" s="25"/>
      <c r="D201" s="25"/>
      <c r="E201" s="25"/>
      <c r="F201" s="25"/>
      <c r="G201" s="26"/>
    </row>
    <row r="202" spans="1:7" ht="12.75">
      <c r="A202" s="23"/>
      <c r="B202" s="24"/>
      <c r="C202" s="25"/>
      <c r="D202" s="25"/>
      <c r="E202" s="25"/>
      <c r="F202" s="25"/>
      <c r="G202" s="26"/>
    </row>
    <row r="203" spans="1:7" ht="12.75">
      <c r="A203" s="23"/>
      <c r="B203" s="24"/>
      <c r="C203" s="25"/>
      <c r="D203" s="25"/>
      <c r="E203" s="25"/>
      <c r="F203" s="25"/>
      <c r="G203" s="26"/>
    </row>
    <row r="204" spans="1:7" ht="12.75">
      <c r="A204" s="23"/>
      <c r="B204" s="24"/>
      <c r="C204" s="25"/>
      <c r="D204" s="25"/>
      <c r="E204" s="25"/>
      <c r="F204" s="25"/>
      <c r="G204" s="26"/>
    </row>
    <row r="205" spans="1:7" ht="12.75">
      <c r="A205" s="23"/>
      <c r="B205" s="24"/>
      <c r="C205" s="25"/>
      <c r="D205" s="25"/>
      <c r="E205" s="25"/>
      <c r="F205" s="25"/>
      <c r="G205" s="26"/>
    </row>
    <row r="206" spans="1:7" ht="12.75">
      <c r="A206" s="23"/>
      <c r="B206" s="24"/>
      <c r="C206" s="25"/>
      <c r="D206" s="25"/>
      <c r="E206" s="25"/>
      <c r="F206" s="25"/>
      <c r="G206" s="26"/>
    </row>
    <row r="207" spans="1:7" ht="12.75">
      <c r="A207" s="23"/>
      <c r="B207" s="24"/>
      <c r="C207" s="25"/>
      <c r="D207" s="25"/>
      <c r="E207" s="25"/>
      <c r="F207" s="25"/>
      <c r="G207" s="26"/>
    </row>
    <row r="208" spans="1:7" ht="12.75">
      <c r="A208" s="23"/>
      <c r="B208" s="24"/>
      <c r="C208" s="25"/>
      <c r="D208" s="25"/>
      <c r="E208" s="25"/>
      <c r="F208" s="25"/>
      <c r="G208" s="26"/>
    </row>
    <row r="209" spans="1:7" ht="12.75">
      <c r="A209" s="23"/>
      <c r="B209" s="24"/>
      <c r="C209" s="25"/>
      <c r="D209" s="25"/>
      <c r="E209" s="25"/>
      <c r="F209" s="25"/>
      <c r="G209" s="26"/>
    </row>
    <row r="210" spans="1:7" ht="12.75">
      <c r="A210" s="23"/>
      <c r="B210" s="24"/>
      <c r="C210" s="25"/>
      <c r="D210" s="25"/>
      <c r="E210" s="25"/>
      <c r="F210" s="25"/>
      <c r="G210" s="26"/>
    </row>
    <row r="211" spans="1:7" ht="12.75">
      <c r="A211" s="23"/>
      <c r="B211" s="24"/>
      <c r="C211" s="25"/>
      <c r="D211" s="25"/>
      <c r="E211" s="25"/>
      <c r="F211" s="25"/>
      <c r="G211" s="26"/>
    </row>
    <row r="212" spans="1:7" ht="12.75">
      <c r="A212" s="23"/>
      <c r="B212" s="24"/>
      <c r="C212" s="25"/>
      <c r="D212" s="25"/>
      <c r="E212" s="25"/>
      <c r="F212" s="25"/>
      <c r="G212" s="26"/>
    </row>
    <row r="213" spans="1:7" ht="12.75">
      <c r="A213" s="23"/>
      <c r="B213" s="24"/>
      <c r="C213" s="25"/>
      <c r="D213" s="25"/>
      <c r="E213" s="25"/>
      <c r="F213" s="25"/>
      <c r="G213" s="26"/>
    </row>
    <row r="214" spans="1:7" ht="12.75">
      <c r="A214" s="23"/>
      <c r="B214" s="24"/>
      <c r="C214" s="25"/>
      <c r="D214" s="25"/>
      <c r="E214" s="25"/>
      <c r="F214" s="25"/>
      <c r="G214" s="26"/>
    </row>
    <row r="215" spans="1:7" ht="12.75">
      <c r="A215" s="23"/>
      <c r="B215" s="24"/>
      <c r="C215" s="25"/>
      <c r="D215" s="25"/>
      <c r="E215" s="25"/>
      <c r="F215" s="25"/>
      <c r="G215" s="26"/>
    </row>
    <row r="216" spans="1:7" ht="12.75">
      <c r="A216" s="23"/>
      <c r="B216" s="24"/>
      <c r="C216" s="25"/>
      <c r="D216" s="25"/>
      <c r="E216" s="25"/>
      <c r="F216" s="25"/>
      <c r="G216" s="26"/>
    </row>
    <row r="217" spans="1:7" ht="12.75">
      <c r="A217" s="23"/>
      <c r="B217" s="24"/>
      <c r="C217" s="25"/>
      <c r="D217" s="25"/>
      <c r="E217" s="25"/>
      <c r="F217" s="25"/>
      <c r="G217" s="26"/>
    </row>
    <row r="218" spans="1:7" ht="12.75">
      <c r="A218" s="23"/>
      <c r="B218" s="24"/>
      <c r="C218" s="25"/>
      <c r="D218" s="25"/>
      <c r="E218" s="25"/>
      <c r="F218" s="25"/>
      <c r="G218" s="26"/>
    </row>
    <row r="219" spans="1:7" ht="12.75">
      <c r="A219" s="23"/>
      <c r="B219" s="24"/>
      <c r="C219" s="25"/>
      <c r="D219" s="25"/>
      <c r="E219" s="25"/>
      <c r="F219" s="25"/>
      <c r="G219" s="26"/>
    </row>
    <row r="220" spans="1:7" ht="12.75">
      <c r="A220" s="23"/>
      <c r="B220" s="24"/>
      <c r="C220" s="25"/>
      <c r="D220" s="25"/>
      <c r="E220" s="25"/>
      <c r="F220" s="25"/>
      <c r="G220" s="26"/>
    </row>
    <row r="221" spans="1:7" ht="12.75">
      <c r="A221" s="23"/>
      <c r="B221" s="24"/>
      <c r="C221" s="25"/>
      <c r="D221" s="25"/>
      <c r="E221" s="25"/>
      <c r="F221" s="25"/>
      <c r="G221" s="26"/>
    </row>
    <row r="222" spans="1:7" ht="12.75">
      <c r="A222" s="23"/>
      <c r="B222" s="24"/>
      <c r="C222" s="25"/>
      <c r="D222" s="25"/>
      <c r="E222" s="25"/>
      <c r="F222" s="25"/>
      <c r="G222" s="26"/>
    </row>
  </sheetData>
  <sheetProtection password="CABF" sheet="1" objects="1" scenarios="1" selectLockedCells="1"/>
  <printOptions horizontalCentered="1"/>
  <pageMargins left="0" right="0" top="0.75" bottom="0" header="0.25" footer="0.5"/>
  <pageSetup horizontalDpi="600" verticalDpi="600" orientation="portrait" scale="75" r:id="rId1"/>
  <headerFooter alignWithMargins="0">
    <oddHeader>&amp;CBNE Ashur Organization
2009-2010 Application Cycle</oddHeader>
  </headerFooter>
  <rowBreaks count="8" manualBreakCount="8">
    <brk id="21" max="6" man="1"/>
    <brk id="35" max="6" man="1"/>
    <brk id="49" max="6" man="1"/>
    <brk id="63" max="6" man="1"/>
    <brk id="85" max="6" man="1"/>
    <brk id="108" max="6" man="1"/>
    <brk id="120" max="6" man="1"/>
    <brk id="209"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website</cp:lastModifiedBy>
  <cp:lastPrinted>2008-12-23T02:55:08Z</cp:lastPrinted>
  <dcterms:created xsi:type="dcterms:W3CDTF">2008-09-15T17:25:28Z</dcterms:created>
  <dcterms:modified xsi:type="dcterms:W3CDTF">2009-01-06T17:54:45Z</dcterms:modified>
  <cp:category/>
  <cp:version/>
  <cp:contentType/>
  <cp:contentStatus/>
</cp:coreProperties>
</file>